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keirnichols/Desktop/WSE 14C Paper Final Files/Post Review/Post Revisions/File upload/Nichols et al Cryosphere Supplement post revisions/"/>
    </mc:Choice>
  </mc:AlternateContent>
  <xr:revisionPtr revIDLastSave="0" documentId="13_ncr:1_{01A9BCAD-EA38-3C4D-9211-0D66155706C2}" xr6:coauthVersionLast="44" xr6:coauthVersionMax="44" xr10:uidLastSave="{00000000-0000-0000-0000-000000000000}"/>
  <bookViews>
    <workbookView xWindow="35420" yWindow="360" windowWidth="28800" windowHeight="16700" xr2:uid="{00000000-000D-0000-FFFF-FFFF00000000}"/>
  </bookViews>
  <sheets>
    <sheet name="Tabl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48" i="1" l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6" i="1"/>
  <c r="AB6" i="1" l="1"/>
</calcChain>
</file>

<file path=xl/sharedStrings.xml><?xml version="1.0" encoding="utf-8"?>
<sst xmlns="http://schemas.openxmlformats.org/spreadsheetml/2006/main" count="225" uniqueCount="120">
  <si>
    <t>AMS ID</t>
  </si>
  <si>
    <t>blank corrected</t>
  </si>
  <si>
    <t>P11.11.4</t>
  </si>
  <si>
    <t>P11.13.3</t>
  </si>
  <si>
    <t>P11.13.5</t>
  </si>
  <si>
    <t>P11.13.6</t>
  </si>
  <si>
    <t>P11.12.1</t>
  </si>
  <si>
    <t>P11.12.2</t>
  </si>
  <si>
    <t>P11.12.6</t>
  </si>
  <si>
    <t>(g)</t>
  </si>
  <si>
    <t>(at)</t>
  </si>
  <si>
    <t xml:space="preserve">C yield </t>
  </si>
  <si>
    <t xml:space="preserve">Quartz weight </t>
  </si>
  <si>
    <t>Diluted Gas Mass</t>
  </si>
  <si>
    <t>(μg)</t>
  </si>
  <si>
    <t>-5.63ǂ</t>
  </si>
  <si>
    <t>Study Site</t>
  </si>
  <si>
    <t>Sub-site</t>
  </si>
  <si>
    <t>Sample ID</t>
  </si>
  <si>
    <t>Schmidt Hills</t>
  </si>
  <si>
    <t>Mt Coulter south peak</t>
  </si>
  <si>
    <t>10-MPS-035-CSP</t>
  </si>
  <si>
    <t>10-MPS-031-CSP</t>
  </si>
  <si>
    <t>10-MPS-022-CSP</t>
  </si>
  <si>
    <t>10-MPS-024-CSP</t>
  </si>
  <si>
    <t>No Name Spur</t>
  </si>
  <si>
    <t>10-MPS-043-NNS</t>
  </si>
  <si>
    <t>10-MPS-046-NNS</t>
  </si>
  <si>
    <t>10-MPS-038-NNS</t>
  </si>
  <si>
    <t>10-MPS-039-NNS</t>
  </si>
  <si>
    <t>10-MPS-008-NNS</t>
  </si>
  <si>
    <t>10-MPS-013-NNS</t>
  </si>
  <si>
    <t>10-MPS-012-NNS</t>
  </si>
  <si>
    <t>Mt Coulter main massif</t>
  </si>
  <si>
    <t>10-MPS-006-COU</t>
  </si>
  <si>
    <t>10-MPS-015-CSP</t>
  </si>
  <si>
    <t>10-MPS-016-CSP</t>
  </si>
  <si>
    <t>Repeat measurements</t>
  </si>
  <si>
    <t>Thomas Hills</t>
  </si>
  <si>
    <t>Mt Warnke summit</t>
  </si>
  <si>
    <t>11-ATH-201-WAR</t>
  </si>
  <si>
    <t>11-ATH-202-WAR</t>
  </si>
  <si>
    <t>Lassiter Coast</t>
  </si>
  <si>
    <t>Coastal Bowman Pen.</t>
  </si>
  <si>
    <t>P11.14.1</t>
  </si>
  <si>
    <t>Mt Lampert</t>
  </si>
  <si>
    <t>Bowman Pen.</t>
  </si>
  <si>
    <t xml:space="preserve">Shackleton Range </t>
  </si>
  <si>
    <t>Mt Skidmore</t>
  </si>
  <si>
    <t>CF_60_08</t>
  </si>
  <si>
    <t>CF_147_08</t>
  </si>
  <si>
    <t>CF_143_08</t>
  </si>
  <si>
    <t>CF_108_08</t>
  </si>
  <si>
    <t>CF_104_08</t>
  </si>
  <si>
    <t>CF_44_08</t>
  </si>
  <si>
    <t>CF_36_08</t>
  </si>
  <si>
    <t>CF_120_08</t>
  </si>
  <si>
    <t>CF_119_08</t>
  </si>
  <si>
    <t>Mt Provender</t>
  </si>
  <si>
    <t>CF_184_08</t>
  </si>
  <si>
    <t>CF_160_08</t>
  </si>
  <si>
    <t>Mt Nervo</t>
  </si>
  <si>
    <t>10-MPS-051-NVO</t>
  </si>
  <si>
    <t>Table 2</t>
  </si>
  <si>
    <t>--</t>
  </si>
  <si>
    <t>(‰)</t>
  </si>
  <si>
    <t>(ka)</t>
  </si>
  <si>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C/</t>
    </r>
    <r>
      <rPr>
        <vertAlign val="superscript"/>
        <sz val="12"/>
        <color theme="1"/>
        <rFont val="Times New Roman"/>
        <family val="1"/>
      </rPr>
      <t>13</t>
    </r>
    <r>
      <rPr>
        <sz val="12"/>
        <color theme="1"/>
        <rFont val="Times New Roman"/>
        <family val="1"/>
      </rPr>
      <t>C corrected</t>
    </r>
  </si>
  <si>
    <r>
      <t>δ</t>
    </r>
    <r>
      <rPr>
        <vertAlign val="superscript"/>
        <sz val="12"/>
        <color theme="1"/>
        <rFont val="Times New Roman"/>
        <family val="1"/>
      </rPr>
      <t>13</t>
    </r>
    <r>
      <rPr>
        <sz val="12"/>
        <color theme="1"/>
        <rFont val="Times New Roman"/>
        <family val="1"/>
      </rPr>
      <t>C</t>
    </r>
  </si>
  <si>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C/C total</t>
    </r>
  </si>
  <si>
    <r>
      <t xml:space="preserve">total </t>
    </r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 atoms</t>
    </r>
  </si>
  <si>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 conc.</t>
    </r>
  </si>
  <si>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 age</t>
    </r>
  </si>
  <si>
    <r>
      <rPr>
        <vertAlign val="superscript"/>
        <sz val="12"/>
        <color theme="1"/>
        <rFont val="Times New Roman"/>
        <family val="1"/>
      </rPr>
      <t>$</t>
    </r>
    <r>
      <rPr>
        <sz val="12"/>
        <color theme="1"/>
        <rFont val="Times New Roman"/>
        <family val="1"/>
      </rPr>
      <t xml:space="preserve">Effective blank </t>
    </r>
  </si>
  <si>
    <r>
      <t>(at.g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</si>
  <si>
    <r>
      <rPr>
        <vertAlign val="superscript"/>
        <sz val="12"/>
        <color theme="1"/>
        <rFont val="Times New Roman"/>
        <family val="1"/>
      </rPr>
      <t>ǂ</t>
    </r>
    <r>
      <rPr>
        <sz val="12"/>
        <color theme="1"/>
        <rFont val="Times New Roman"/>
        <family val="1"/>
      </rPr>
      <t>Average of values measured by isotope ratio mass spectrometry. Actual measured values otherwise.</t>
    </r>
  </si>
  <si>
    <r>
      <rPr>
        <vertAlign val="superscript"/>
        <sz val="12"/>
        <color theme="1"/>
        <rFont val="Times New Roman"/>
        <family val="1"/>
      </rPr>
      <t>$</t>
    </r>
    <r>
      <rPr>
        <sz val="12"/>
        <color theme="1"/>
        <rFont val="Times New Roman"/>
        <family val="1"/>
      </rPr>
      <t>Representative of the blanks run during the running of the samples.</t>
    </r>
  </si>
  <si>
    <t xml:space="preserve">Effective Blank as % </t>
  </si>
  <si>
    <r>
      <t xml:space="preserve">In situ </t>
    </r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 analytical data and exposure ages</t>
    </r>
  </si>
  <si>
    <t>AMS Lab</t>
  </si>
  <si>
    <t>TUCNL</t>
  </si>
  <si>
    <t xml:space="preserve">OS-139199  </t>
  </si>
  <si>
    <t xml:space="preserve">OS-139198  </t>
  </si>
  <si>
    <t xml:space="preserve">OS-139202  </t>
  </si>
  <si>
    <t xml:space="preserve">OS-139203  </t>
  </si>
  <si>
    <t xml:space="preserve">OS-139197  </t>
  </si>
  <si>
    <t xml:space="preserve">OS-139201  </t>
  </si>
  <si>
    <t xml:space="preserve">OS-139204  </t>
  </si>
  <si>
    <t xml:space="preserve">OS-146891  </t>
  </si>
  <si>
    <t xml:space="preserve">OS-141778  </t>
  </si>
  <si>
    <t xml:space="preserve">OS-141779  </t>
  </si>
  <si>
    <t xml:space="preserve">OS-141780  </t>
  </si>
  <si>
    <t xml:space="preserve">OS-141781  </t>
  </si>
  <si>
    <t xml:space="preserve">OS-141770  </t>
  </si>
  <si>
    <t xml:space="preserve">OS-141771  </t>
  </si>
  <si>
    <t xml:space="preserve">OS-139206  </t>
  </si>
  <si>
    <t xml:space="preserve">OS-140541  </t>
  </si>
  <si>
    <t xml:space="preserve">OS-136997  </t>
  </si>
  <si>
    <t xml:space="preserve">OS-136996  </t>
  </si>
  <si>
    <t xml:space="preserve">OS-143032  </t>
  </si>
  <si>
    <t xml:space="preserve">OS-143029  </t>
  </si>
  <si>
    <t xml:space="preserve">OS-143028  </t>
  </si>
  <si>
    <t xml:space="preserve">OS-141776  </t>
  </si>
  <si>
    <t xml:space="preserve">OS-141775  </t>
  </si>
  <si>
    <t xml:space="preserve">OS-141773  </t>
  </si>
  <si>
    <t xml:space="preserve">OS-141790  </t>
  </si>
  <si>
    <t>NOSAMS</t>
  </si>
  <si>
    <t>LLNL</t>
  </si>
  <si>
    <t xml:space="preserve">OS-144278  </t>
  </si>
  <si>
    <t xml:space="preserve">OS-134207  </t>
  </si>
  <si>
    <t xml:space="preserve">OS-134208  </t>
  </si>
  <si>
    <t xml:space="preserve">OS-134202  </t>
  </si>
  <si>
    <t xml:space="preserve">OS-134205  </t>
  </si>
  <si>
    <t>N/Aϑ</t>
  </si>
  <si>
    <r>
      <rPr>
        <vertAlign val="superscript"/>
        <sz val="12"/>
        <color theme="1"/>
        <rFont val="Times New Roman"/>
        <family val="1"/>
      </rPr>
      <t>ϑ</t>
    </r>
    <r>
      <rPr>
        <sz val="12"/>
        <color theme="1"/>
        <rFont val="Times New Roman"/>
        <family val="1"/>
      </rPr>
      <t>Sample run at no cost during test run by NOMSAMS, no AMS ID</t>
    </r>
  </si>
  <si>
    <t xml:space="preserve">±1σ </t>
  </si>
  <si>
    <t>±6%</t>
  </si>
  <si>
    <r>
      <t>±1σ</t>
    </r>
    <r>
      <rPr>
        <vertAlign val="superscript"/>
        <sz val="12"/>
        <color theme="1"/>
        <rFont val="Times New Roman"/>
        <family val="1"/>
      </rPr>
      <t>int</t>
    </r>
  </si>
  <si>
    <r>
      <t xml:space="preserve">±1σ </t>
    </r>
    <r>
      <rPr>
        <vertAlign val="superscript"/>
        <sz val="12"/>
        <color theme="1"/>
        <rFont val="Times New Roman"/>
        <family val="1"/>
      </rPr>
      <t>ext</t>
    </r>
  </si>
  <si>
    <r>
      <t xml:space="preserve">of total </t>
    </r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 At Sample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</si>
</sst>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Font="1" applyFill="1" applyBorder="1"/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165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/>
    </xf>
    <xf numFmtId="11" fontId="3" fillId="0" borderId="0" xfId="0" applyNumberFormat="1" applyFont="1" applyFill="1" applyBorder="1" applyAlignment="1">
      <alignment horizontal="left" indent="1"/>
    </xf>
    <xf numFmtId="11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2" fontId="3" fillId="0" borderId="0" xfId="0" quotePrefix="1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2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72"/>
  <sheetViews>
    <sheetView tabSelected="1" zoomScale="90" zoomScaleNormal="90" workbookViewId="0">
      <selection activeCell="A30" sqref="A30:A37"/>
    </sheetView>
  </sheetViews>
  <sheetFormatPr baseColWidth="10" defaultColWidth="8.83203125" defaultRowHeight="16" x14ac:dyDescent="0.2"/>
  <cols>
    <col min="1" max="1" width="19.5" style="2" bestFit="1" customWidth="1"/>
    <col min="2" max="2" width="22.83203125" style="2" customWidth="1"/>
    <col min="3" max="3" width="19.1640625" style="2" customWidth="1"/>
    <col min="4" max="5" width="12.5" style="2" customWidth="1"/>
    <col min="6" max="6" width="12.5" style="34" customWidth="1"/>
    <col min="7" max="7" width="12.5" style="4" customWidth="1"/>
    <col min="8" max="8" width="12.5" style="3" customWidth="1"/>
    <col min="9" max="9" width="12.5" style="2" customWidth="1"/>
    <col min="10" max="11" width="12.5" style="3" customWidth="1"/>
    <col min="12" max="12" width="16.1640625" style="2" bestFit="1" customWidth="1"/>
    <col min="13" max="17" width="12.5" style="2" customWidth="1"/>
    <col min="18" max="18" width="14.6640625" style="2" bestFit="1" customWidth="1"/>
    <col min="19" max="27" width="12.5" style="2" customWidth="1"/>
    <col min="28" max="28" width="21.5" style="2" customWidth="1"/>
    <col min="29" max="29" width="15.33203125" style="2" customWidth="1"/>
    <col min="30" max="30" width="18.1640625" style="2" bestFit="1" customWidth="1"/>
    <col min="31" max="42" width="8.83203125" style="2"/>
  </cols>
  <sheetData>
    <row r="1" spans="1:42" x14ac:dyDescent="0.2">
      <c r="A1" s="20" t="s">
        <v>63</v>
      </c>
      <c r="B1" s="20"/>
      <c r="C1" s="20"/>
      <c r="D1" s="20"/>
      <c r="E1" s="20"/>
      <c r="F1" s="20"/>
      <c r="G1" s="21"/>
      <c r="H1" s="22"/>
      <c r="I1" s="20"/>
      <c r="J1" s="22"/>
      <c r="K1" s="22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42" ht="18" x14ac:dyDescent="0.2">
      <c r="A2" s="20" t="s">
        <v>78</v>
      </c>
      <c r="B2" s="20"/>
      <c r="C2" s="10"/>
      <c r="D2" s="10"/>
      <c r="E2" s="10"/>
      <c r="F2" s="20"/>
      <c r="G2" s="21"/>
      <c r="H2" s="22"/>
      <c r="I2" s="20"/>
      <c r="J2" s="22"/>
      <c r="K2" s="22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</row>
    <row r="3" spans="1:42" ht="17" thickBot="1" x14ac:dyDescent="0.25">
      <c r="A3" s="23"/>
      <c r="B3" s="23"/>
      <c r="C3" s="23"/>
      <c r="D3" s="23"/>
      <c r="E3" s="23"/>
      <c r="F3" s="11"/>
      <c r="G3" s="24"/>
      <c r="H3" s="25"/>
      <c r="I3" s="23"/>
      <c r="J3" s="25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42" ht="15" customHeight="1" x14ac:dyDescent="0.2">
      <c r="A4" s="7" t="s">
        <v>16</v>
      </c>
      <c r="B4" s="7" t="s">
        <v>17</v>
      </c>
      <c r="C4" s="39" t="s">
        <v>18</v>
      </c>
      <c r="D4" s="39" t="s">
        <v>80</v>
      </c>
      <c r="E4" s="39" t="s">
        <v>79</v>
      </c>
      <c r="F4" s="6" t="s">
        <v>0</v>
      </c>
      <c r="G4" s="12" t="s">
        <v>12</v>
      </c>
      <c r="H4" s="13" t="s">
        <v>11</v>
      </c>
      <c r="I4" s="40" t="s">
        <v>115</v>
      </c>
      <c r="J4" s="13" t="s">
        <v>13</v>
      </c>
      <c r="K4" s="40" t="s">
        <v>115</v>
      </c>
      <c r="L4" s="6" t="s">
        <v>67</v>
      </c>
      <c r="M4" s="40" t="s">
        <v>115</v>
      </c>
      <c r="N4" s="6" t="s">
        <v>68</v>
      </c>
      <c r="O4" s="40" t="s">
        <v>115</v>
      </c>
      <c r="P4" s="6" t="s">
        <v>69</v>
      </c>
      <c r="Q4" s="40" t="s">
        <v>115</v>
      </c>
      <c r="R4" s="6" t="s">
        <v>70</v>
      </c>
      <c r="S4" s="40" t="s">
        <v>115</v>
      </c>
      <c r="T4" s="6" t="s">
        <v>71</v>
      </c>
      <c r="U4" s="40" t="s">
        <v>115</v>
      </c>
      <c r="V4" s="6" t="s">
        <v>116</v>
      </c>
      <c r="W4" s="6" t="s">
        <v>72</v>
      </c>
      <c r="X4" s="6" t="s">
        <v>117</v>
      </c>
      <c r="Y4" s="6" t="s">
        <v>118</v>
      </c>
      <c r="Z4" s="6" t="s">
        <v>73</v>
      </c>
      <c r="AA4" s="40" t="s">
        <v>115</v>
      </c>
      <c r="AB4" s="6" t="s">
        <v>77</v>
      </c>
    </row>
    <row r="5" spans="1:42" ht="18" customHeight="1" thickBot="1" x14ac:dyDescent="0.25">
      <c r="A5" s="11"/>
      <c r="B5" s="11"/>
      <c r="C5" s="14"/>
      <c r="D5" s="14"/>
      <c r="E5" s="14"/>
      <c r="F5" s="14"/>
      <c r="G5" s="15" t="s">
        <v>9</v>
      </c>
      <c r="H5" s="16" t="s">
        <v>14</v>
      </c>
      <c r="I5" s="14" t="s">
        <v>14</v>
      </c>
      <c r="J5" s="16" t="s">
        <v>14</v>
      </c>
      <c r="K5" s="16" t="s">
        <v>14</v>
      </c>
      <c r="L5" s="14"/>
      <c r="M5" s="14"/>
      <c r="N5" s="14" t="s">
        <v>65</v>
      </c>
      <c r="O5" s="14" t="s">
        <v>65</v>
      </c>
      <c r="P5" s="14"/>
      <c r="Q5" s="14"/>
      <c r="R5" s="14" t="s">
        <v>1</v>
      </c>
      <c r="S5" s="14" t="s">
        <v>10</v>
      </c>
      <c r="T5" s="14" t="s">
        <v>74</v>
      </c>
      <c r="U5" s="14" t="s">
        <v>74</v>
      </c>
      <c r="V5" s="14" t="s">
        <v>74</v>
      </c>
      <c r="W5" s="14" t="s">
        <v>66</v>
      </c>
      <c r="X5" s="14" t="s">
        <v>66</v>
      </c>
      <c r="Y5" s="14" t="s">
        <v>66</v>
      </c>
      <c r="Z5" s="14" t="s">
        <v>10</v>
      </c>
      <c r="AA5" s="14" t="s">
        <v>10</v>
      </c>
      <c r="AB5" s="14" t="s">
        <v>119</v>
      </c>
    </row>
    <row r="6" spans="1:42" ht="18" customHeight="1" x14ac:dyDescent="0.2">
      <c r="A6" s="41" t="s">
        <v>19</v>
      </c>
      <c r="B6" s="6" t="s">
        <v>20</v>
      </c>
      <c r="C6" s="6" t="s">
        <v>21</v>
      </c>
      <c r="D6" s="6">
        <v>163</v>
      </c>
      <c r="E6" s="6" t="s">
        <v>106</v>
      </c>
      <c r="F6" s="36" t="s">
        <v>113</v>
      </c>
      <c r="G6" s="26">
        <v>6.0305999999999997</v>
      </c>
      <c r="H6" s="19">
        <v>32.9</v>
      </c>
      <c r="I6" s="10">
        <v>0.4</v>
      </c>
      <c r="J6" s="19">
        <v>104.4</v>
      </c>
      <c r="K6" s="19">
        <v>1.3</v>
      </c>
      <c r="L6" s="17">
        <v>4.1360000000000001E-12</v>
      </c>
      <c r="M6" s="17">
        <v>4.5740000000000003E-14</v>
      </c>
      <c r="N6" s="27">
        <v>-6.33</v>
      </c>
      <c r="O6" s="27">
        <v>0.96</v>
      </c>
      <c r="P6" s="18">
        <v>4.53E-14</v>
      </c>
      <c r="Q6" s="18">
        <v>5.0240000000000004E-16</v>
      </c>
      <c r="R6" s="18">
        <v>141800</v>
      </c>
      <c r="S6" s="18">
        <v>7177</v>
      </c>
      <c r="T6" s="18">
        <v>23511.5768021123</v>
      </c>
      <c r="U6" s="18">
        <v>1107.3163215345651</v>
      </c>
      <c r="V6" s="18">
        <f>(T6/100)*6</f>
        <v>1410.6946081267381</v>
      </c>
      <c r="W6" s="19">
        <v>1.0820000000000001</v>
      </c>
      <c r="X6" s="19">
        <v>6.9000000000000006E-2</v>
      </c>
      <c r="Y6" s="19">
        <v>0.09</v>
      </c>
      <c r="Z6" s="18">
        <v>95330</v>
      </c>
      <c r="AA6" s="18">
        <v>5947</v>
      </c>
      <c r="AB6" s="19">
        <f t="shared" ref="AB6:AB48" si="0">(Z6/(Z6+R6)*100)</f>
        <v>40.201577193944246</v>
      </c>
      <c r="AC6" s="8"/>
      <c r="AD6" s="6"/>
      <c r="AE6" s="19"/>
      <c r="AF6" s="19"/>
    </row>
    <row r="7" spans="1:42" s="9" customFormat="1" ht="18" customHeight="1" x14ac:dyDescent="0.2">
      <c r="A7" s="41"/>
      <c r="B7" s="6" t="s">
        <v>20</v>
      </c>
      <c r="C7" s="6" t="s">
        <v>22</v>
      </c>
      <c r="D7" s="6">
        <v>126</v>
      </c>
      <c r="E7" s="6" t="s">
        <v>107</v>
      </c>
      <c r="F7" s="36">
        <v>176522</v>
      </c>
      <c r="G7" s="26">
        <v>2.4138000000000002</v>
      </c>
      <c r="H7" s="19">
        <v>52.1</v>
      </c>
      <c r="I7" s="10">
        <v>0.7</v>
      </c>
      <c r="J7" s="19">
        <v>383.2</v>
      </c>
      <c r="K7" s="19">
        <v>4.9000000000000004</v>
      </c>
      <c r="L7" s="17">
        <v>1.466E-12</v>
      </c>
      <c r="M7" s="17">
        <v>2.631E-14</v>
      </c>
      <c r="N7" s="27">
        <v>-6.92</v>
      </c>
      <c r="O7" s="27">
        <v>0.5</v>
      </c>
      <c r="P7" s="18">
        <v>1.6049999999999999E-14</v>
      </c>
      <c r="Q7" s="18">
        <v>2.8809999999999999E-16</v>
      </c>
      <c r="R7" s="18">
        <v>213100</v>
      </c>
      <c r="S7" s="18">
        <v>9034</v>
      </c>
      <c r="T7" s="18">
        <v>88264.332334362742</v>
      </c>
      <c r="U7" s="18">
        <v>2957.6629213521019</v>
      </c>
      <c r="V7" s="18">
        <f t="shared" ref="V7:V48" si="1">(T7/100)*6</f>
        <v>5295.859940061765</v>
      </c>
      <c r="W7" s="19">
        <v>5.476</v>
      </c>
      <c r="X7" s="19">
        <v>0.46600000000000003</v>
      </c>
      <c r="Y7" s="19">
        <v>0.60699999999999998</v>
      </c>
      <c r="Z7" s="18">
        <v>95330</v>
      </c>
      <c r="AA7" s="18">
        <v>5947</v>
      </c>
      <c r="AB7" s="19">
        <f t="shared" si="0"/>
        <v>30.908147715851246</v>
      </c>
      <c r="AC7" s="8"/>
      <c r="AD7" s="6"/>
      <c r="AE7" s="19"/>
      <c r="AF7" s="19"/>
      <c r="AG7" s="2"/>
      <c r="AH7" s="1"/>
      <c r="AI7" s="1"/>
      <c r="AJ7" s="1"/>
      <c r="AK7" s="1"/>
      <c r="AL7" s="1"/>
      <c r="AM7" s="1"/>
      <c r="AN7" s="1"/>
      <c r="AO7" s="1"/>
      <c r="AP7" s="1"/>
    </row>
    <row r="8" spans="1:42" s="9" customFormat="1" ht="18" customHeight="1" x14ac:dyDescent="0.2">
      <c r="A8" s="41"/>
      <c r="B8" s="6" t="s">
        <v>20</v>
      </c>
      <c r="C8" s="6" t="s">
        <v>23</v>
      </c>
      <c r="D8" s="6">
        <v>96</v>
      </c>
      <c r="E8" s="6" t="s">
        <v>107</v>
      </c>
      <c r="F8" s="36">
        <v>176186</v>
      </c>
      <c r="G8" s="26">
        <v>6.0892999999999997</v>
      </c>
      <c r="H8" s="19">
        <v>68.400000000000006</v>
      </c>
      <c r="I8" s="10">
        <v>0.9</v>
      </c>
      <c r="J8" s="19">
        <v>380.6</v>
      </c>
      <c r="K8" s="19">
        <v>4.9000000000000004</v>
      </c>
      <c r="L8" s="17">
        <v>4.1570000000000002E-12</v>
      </c>
      <c r="M8" s="17">
        <v>3.0680000000000002E-14</v>
      </c>
      <c r="N8" s="27">
        <v>-1.1399999999999999</v>
      </c>
      <c r="O8" s="27">
        <v>0.5</v>
      </c>
      <c r="P8" s="18">
        <v>4.5769999999999997E-14</v>
      </c>
      <c r="Q8" s="18">
        <v>3.3839999999999999E-16</v>
      </c>
      <c r="R8" s="18">
        <v>778200</v>
      </c>
      <c r="S8" s="18">
        <v>14220</v>
      </c>
      <c r="T8" s="18">
        <v>127792.86861022977</v>
      </c>
      <c r="U8" s="18">
        <v>2080.5411120991566</v>
      </c>
      <c r="V8" s="18">
        <f t="shared" si="1"/>
        <v>7667.5721166137864</v>
      </c>
      <c r="W8" s="19">
        <v>8.3699999999999992</v>
      </c>
      <c r="X8" s="19">
        <v>0.86899999999999999</v>
      </c>
      <c r="Y8" s="19">
        <v>1.1319999999999999</v>
      </c>
      <c r="Z8" s="18">
        <v>95330</v>
      </c>
      <c r="AA8" s="18">
        <v>5947</v>
      </c>
      <c r="AB8" s="19">
        <f t="shared" si="0"/>
        <v>10.913191304248281</v>
      </c>
      <c r="AC8" s="37"/>
      <c r="AD8" s="6"/>
      <c r="AE8" s="19"/>
      <c r="AF8" s="19"/>
      <c r="AG8" s="2"/>
      <c r="AH8" s="1"/>
      <c r="AI8" s="1"/>
      <c r="AJ8" s="1"/>
      <c r="AK8" s="1"/>
      <c r="AL8" s="1"/>
      <c r="AM8" s="1"/>
      <c r="AN8" s="1"/>
      <c r="AO8" s="1"/>
      <c r="AP8" s="1"/>
    </row>
    <row r="9" spans="1:42" s="9" customFormat="1" ht="18" customHeight="1" x14ac:dyDescent="0.2">
      <c r="A9" s="41"/>
      <c r="B9" s="6" t="s">
        <v>20</v>
      </c>
      <c r="C9" s="6" t="s">
        <v>24</v>
      </c>
      <c r="D9" s="6">
        <v>97</v>
      </c>
      <c r="E9" s="6" t="s">
        <v>107</v>
      </c>
      <c r="F9" s="36">
        <v>176187</v>
      </c>
      <c r="G9" s="26">
        <v>6.0822000000000003</v>
      </c>
      <c r="H9" s="19">
        <v>56.7</v>
      </c>
      <c r="I9" s="10">
        <v>0.7</v>
      </c>
      <c r="J9" s="19">
        <v>381.6</v>
      </c>
      <c r="K9" s="19">
        <v>4.9000000000000004</v>
      </c>
      <c r="L9" s="17">
        <v>3.3670000000000001E-12</v>
      </c>
      <c r="M9" s="17">
        <v>2.741E-14</v>
      </c>
      <c r="N9" s="27">
        <v>-0.93</v>
      </c>
      <c r="O9" s="27">
        <v>0.5</v>
      </c>
      <c r="P9" s="18">
        <v>3.7079999999999998E-14</v>
      </c>
      <c r="Q9" s="18">
        <v>3.023E-16</v>
      </c>
      <c r="R9" s="18">
        <v>614200</v>
      </c>
      <c r="S9" s="18">
        <v>12300</v>
      </c>
      <c r="T9" s="18">
        <v>100975.4402680632</v>
      </c>
      <c r="U9" s="18">
        <v>1785.422124838115</v>
      </c>
      <c r="V9" s="18">
        <f t="shared" si="1"/>
        <v>6058.5264160837924</v>
      </c>
      <c r="W9" s="19">
        <v>5.758</v>
      </c>
      <c r="X9" s="19">
        <v>0.499</v>
      </c>
      <c r="Y9" s="19">
        <v>0.65</v>
      </c>
      <c r="Z9" s="18">
        <v>95330</v>
      </c>
      <c r="AA9" s="18">
        <v>5947</v>
      </c>
      <c r="AB9" s="19">
        <f t="shared" si="0"/>
        <v>13.435654588248557</v>
      </c>
      <c r="AC9" s="1"/>
      <c r="AD9" s="6"/>
      <c r="AE9" s="19"/>
      <c r="AF9" s="19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s="9" customFormat="1" ht="18" customHeight="1" x14ac:dyDescent="0.2">
      <c r="A10" s="41"/>
      <c r="B10" s="6" t="s">
        <v>25</v>
      </c>
      <c r="C10" s="6" t="s">
        <v>26</v>
      </c>
      <c r="D10" s="6">
        <v>291</v>
      </c>
      <c r="E10" s="6" t="s">
        <v>106</v>
      </c>
      <c r="F10" s="36" t="s">
        <v>96</v>
      </c>
      <c r="G10" s="26">
        <v>5.0900999999999996</v>
      </c>
      <c r="H10" s="19">
        <v>55.4</v>
      </c>
      <c r="I10" s="10">
        <v>0.7</v>
      </c>
      <c r="J10" s="19">
        <v>102.2</v>
      </c>
      <c r="K10" s="19">
        <v>1.3</v>
      </c>
      <c r="L10" s="17">
        <v>1.5190000000000001E-11</v>
      </c>
      <c r="M10" s="17">
        <v>1.088E-13</v>
      </c>
      <c r="N10" s="27">
        <v>-13.57</v>
      </c>
      <c r="O10" s="27">
        <v>0.5</v>
      </c>
      <c r="P10" s="18">
        <v>1.6519999999999999E-13</v>
      </c>
      <c r="Q10" s="18">
        <v>1.1849999999999999E-15</v>
      </c>
      <c r="R10" s="18">
        <v>781700</v>
      </c>
      <c r="S10" s="18">
        <v>14180</v>
      </c>
      <c r="T10" s="18">
        <v>153570.28982251906</v>
      </c>
      <c r="U10" s="18">
        <v>2518.668078208736</v>
      </c>
      <c r="V10" s="18">
        <f t="shared" si="1"/>
        <v>9214.2173893511444</v>
      </c>
      <c r="W10" s="19">
        <v>10.42</v>
      </c>
      <c r="X10" s="19">
        <v>1.2529999999999999</v>
      </c>
      <c r="Y10" s="19">
        <v>1.631</v>
      </c>
      <c r="Z10" s="18">
        <v>64680</v>
      </c>
      <c r="AA10" s="18">
        <v>6847</v>
      </c>
      <c r="AB10" s="19">
        <f t="shared" si="0"/>
        <v>7.6419575131737512</v>
      </c>
      <c r="AC10" s="1"/>
      <c r="AD10" s="6"/>
      <c r="AE10" s="19"/>
      <c r="AF10" s="19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s="9" customFormat="1" ht="18" customHeight="1" x14ac:dyDescent="0.2">
      <c r="A11" s="41"/>
      <c r="B11" s="6" t="s">
        <v>25</v>
      </c>
      <c r="C11" s="6" t="s">
        <v>27</v>
      </c>
      <c r="D11" s="6">
        <v>103</v>
      </c>
      <c r="E11" s="6" t="s">
        <v>107</v>
      </c>
      <c r="F11" s="36">
        <v>176509</v>
      </c>
      <c r="G11" s="26">
        <v>5.0579999999999998</v>
      </c>
      <c r="H11" s="19">
        <v>40.200000000000003</v>
      </c>
      <c r="I11" s="10">
        <v>0.5</v>
      </c>
      <c r="J11" s="19">
        <v>382.2</v>
      </c>
      <c r="K11" s="19">
        <v>4.9000000000000004</v>
      </c>
      <c r="L11" s="17">
        <v>6.1379999999999999E-12</v>
      </c>
      <c r="M11" s="17">
        <v>3.2950000000000001E-14</v>
      </c>
      <c r="N11" s="27">
        <v>0.2</v>
      </c>
      <c r="O11" s="27">
        <v>0.5</v>
      </c>
      <c r="P11" s="18">
        <v>6.7659999999999999E-14</v>
      </c>
      <c r="Q11" s="18">
        <v>3.6430000000000002E-16</v>
      </c>
      <c r="R11" s="18">
        <v>1201000</v>
      </c>
      <c r="S11" s="18">
        <v>18970</v>
      </c>
      <c r="T11" s="18">
        <v>237508.27984431162</v>
      </c>
      <c r="U11" s="18">
        <v>3487.1820402470776</v>
      </c>
      <c r="V11" s="18">
        <f t="shared" si="1"/>
        <v>14250.496790658697</v>
      </c>
      <c r="W11" s="29" t="s">
        <v>64</v>
      </c>
      <c r="X11" s="29" t="s">
        <v>64</v>
      </c>
      <c r="Y11" s="29" t="s">
        <v>64</v>
      </c>
      <c r="Z11" s="18">
        <v>95330</v>
      </c>
      <c r="AA11" s="18">
        <v>5947</v>
      </c>
      <c r="AB11" s="19">
        <f t="shared" si="0"/>
        <v>7.3538373716569083</v>
      </c>
      <c r="AC11" s="1"/>
      <c r="AD11" s="6"/>
      <c r="AE11" s="19"/>
      <c r="AF11" s="19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s="9" customFormat="1" ht="18" customHeight="1" x14ac:dyDescent="0.2">
      <c r="A12" s="41"/>
      <c r="B12" s="6" t="s">
        <v>25</v>
      </c>
      <c r="C12" s="6" t="s">
        <v>28</v>
      </c>
      <c r="D12" s="6">
        <v>125</v>
      </c>
      <c r="E12" s="6" t="s">
        <v>107</v>
      </c>
      <c r="F12" s="36">
        <v>176521</v>
      </c>
      <c r="G12" s="26">
        <v>5.0548000000000002</v>
      </c>
      <c r="H12" s="19">
        <v>38.1</v>
      </c>
      <c r="I12" s="10">
        <v>0.5</v>
      </c>
      <c r="J12" s="19">
        <v>376.2</v>
      </c>
      <c r="K12" s="19">
        <v>4.8</v>
      </c>
      <c r="L12" s="17">
        <v>4.9659999999999996E-12</v>
      </c>
      <c r="M12" s="17">
        <v>5.025E-14</v>
      </c>
      <c r="N12" s="27">
        <v>-3.94</v>
      </c>
      <c r="O12" s="27">
        <v>0.5</v>
      </c>
      <c r="P12" s="18">
        <v>5.4530000000000002E-14</v>
      </c>
      <c r="Q12" s="18">
        <v>5.5219999999999998E-16</v>
      </c>
      <c r="R12" s="18">
        <v>933200</v>
      </c>
      <c r="S12" s="18">
        <v>17810</v>
      </c>
      <c r="T12" s="18">
        <v>184612.7160603627</v>
      </c>
      <c r="U12" s="18">
        <v>2859.0440390698705</v>
      </c>
      <c r="V12" s="18">
        <f t="shared" si="1"/>
        <v>11076.762963621763</v>
      </c>
      <c r="W12" s="19">
        <v>12.036</v>
      </c>
      <c r="X12" s="19">
        <v>1.6319999999999999</v>
      </c>
      <c r="Y12" s="19">
        <v>2.1240000000000001</v>
      </c>
      <c r="Z12" s="18">
        <v>95330</v>
      </c>
      <c r="AA12" s="18">
        <v>5947</v>
      </c>
      <c r="AB12" s="19">
        <f t="shared" si="0"/>
        <v>9.2685677617570708</v>
      </c>
      <c r="AC12" s="1"/>
      <c r="AD12" s="6"/>
      <c r="AE12" s="19"/>
      <c r="AF12" s="19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s="9" customFormat="1" ht="18" customHeight="1" x14ac:dyDescent="0.2">
      <c r="A13" s="41"/>
      <c r="B13" s="6" t="s">
        <v>25</v>
      </c>
      <c r="C13" s="6" t="s">
        <v>29</v>
      </c>
      <c r="D13" s="6">
        <v>137</v>
      </c>
      <c r="E13" s="6" t="s">
        <v>107</v>
      </c>
      <c r="F13" s="36">
        <v>176866</v>
      </c>
      <c r="G13" s="26">
        <v>4.9909999999999997</v>
      </c>
      <c r="H13" s="19">
        <v>44.8</v>
      </c>
      <c r="I13" s="10">
        <v>0.6</v>
      </c>
      <c r="J13" s="19">
        <v>383.2</v>
      </c>
      <c r="K13" s="19">
        <v>4.9000000000000004</v>
      </c>
      <c r="L13" s="17">
        <v>6.4359999999999996E-12</v>
      </c>
      <c r="M13" s="17">
        <v>2.413E-14</v>
      </c>
      <c r="N13" s="27">
        <v>-6.3620000000000001</v>
      </c>
      <c r="O13" s="27">
        <v>0.5</v>
      </c>
      <c r="P13" s="18">
        <v>7.0489999999999998E-14</v>
      </c>
      <c r="Q13" s="18">
        <v>2.658E-16</v>
      </c>
      <c r="R13" s="18">
        <v>1259000</v>
      </c>
      <c r="S13" s="18">
        <v>19030</v>
      </c>
      <c r="T13" s="18">
        <v>252257.4853833619</v>
      </c>
      <c r="U13" s="18">
        <v>3673.7145919110644</v>
      </c>
      <c r="V13" s="18">
        <f t="shared" si="1"/>
        <v>15135.449123001712</v>
      </c>
      <c r="W13" s="29" t="s">
        <v>64</v>
      </c>
      <c r="X13" s="29" t="s">
        <v>64</v>
      </c>
      <c r="Y13" s="29" t="s">
        <v>64</v>
      </c>
      <c r="Z13" s="18">
        <v>95330</v>
      </c>
      <c r="AA13" s="18">
        <v>5947</v>
      </c>
      <c r="AB13" s="19">
        <f t="shared" si="0"/>
        <v>7.0389048459385819</v>
      </c>
      <c r="AC13" s="1"/>
      <c r="AD13" s="6"/>
      <c r="AE13" s="19"/>
      <c r="AF13" s="19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s="9" customFormat="1" ht="18" customHeight="1" x14ac:dyDescent="0.2">
      <c r="A14" s="41"/>
      <c r="B14" s="6" t="s">
        <v>25</v>
      </c>
      <c r="C14" s="6" t="s">
        <v>30</v>
      </c>
      <c r="D14" s="6">
        <v>105</v>
      </c>
      <c r="E14" s="6" t="s">
        <v>107</v>
      </c>
      <c r="F14" s="36">
        <v>176511</v>
      </c>
      <c r="G14" s="26">
        <v>5.1054000000000004</v>
      </c>
      <c r="H14" s="19">
        <v>49.6</v>
      </c>
      <c r="I14" s="10">
        <v>0.6</v>
      </c>
      <c r="J14" s="19">
        <v>387.9</v>
      </c>
      <c r="K14" s="19">
        <v>5</v>
      </c>
      <c r="L14" s="17">
        <v>6.0530000000000002E-12</v>
      </c>
      <c r="M14" s="17">
        <v>5.6089999999999998E-14</v>
      </c>
      <c r="N14" s="27">
        <v>0.3</v>
      </c>
      <c r="O14" s="27">
        <v>0.5</v>
      </c>
      <c r="P14" s="18">
        <v>6.6740000000000001E-14</v>
      </c>
      <c r="Q14" s="18">
        <v>6.19E-16</v>
      </c>
      <c r="R14" s="18">
        <v>1203000</v>
      </c>
      <c r="S14" s="18">
        <v>21370</v>
      </c>
      <c r="T14" s="18">
        <v>235568.80144782385</v>
      </c>
      <c r="U14" s="18">
        <v>3458.0085774531371</v>
      </c>
      <c r="V14" s="18">
        <f t="shared" si="1"/>
        <v>14134.12808686943</v>
      </c>
      <c r="W14" s="19">
        <v>15.744</v>
      </c>
      <c r="X14" s="19">
        <v>2.8340000000000001</v>
      </c>
      <c r="Y14" s="19">
        <v>3.69</v>
      </c>
      <c r="Z14" s="18">
        <v>95330</v>
      </c>
      <c r="AA14" s="18">
        <v>5947</v>
      </c>
      <c r="AB14" s="19">
        <f t="shared" si="0"/>
        <v>7.3425092233869655</v>
      </c>
      <c r="AC14" s="1"/>
      <c r="AD14" s="6"/>
      <c r="AE14" s="19"/>
      <c r="AF14" s="19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s="9" customFormat="1" ht="18" customHeight="1" x14ac:dyDescent="0.2">
      <c r="A15" s="41"/>
      <c r="B15" s="6" t="s">
        <v>25</v>
      </c>
      <c r="C15" s="6" t="s">
        <v>31</v>
      </c>
      <c r="D15" s="6">
        <v>136</v>
      </c>
      <c r="E15" s="6" t="s">
        <v>107</v>
      </c>
      <c r="F15" s="36">
        <v>176865</v>
      </c>
      <c r="G15" s="26">
        <v>5.3556999999999997</v>
      </c>
      <c r="H15" s="19">
        <v>70.099999999999994</v>
      </c>
      <c r="I15" s="10">
        <v>0.9</v>
      </c>
      <c r="J15" s="19">
        <v>382.9</v>
      </c>
      <c r="K15" s="19">
        <v>4.9000000000000004</v>
      </c>
      <c r="L15" s="17">
        <v>7.4720000000000005E-12</v>
      </c>
      <c r="M15" s="17">
        <v>2.818E-14</v>
      </c>
      <c r="N15" s="27">
        <v>-6.63</v>
      </c>
      <c r="O15" s="27">
        <v>0.5</v>
      </c>
      <c r="P15" s="18">
        <v>8.1819999999999999E-14</v>
      </c>
      <c r="Q15" s="18">
        <v>3.1029999999999998E-16</v>
      </c>
      <c r="R15" s="18">
        <v>1475000</v>
      </c>
      <c r="S15" s="18">
        <v>21810</v>
      </c>
      <c r="T15" s="18">
        <v>275499.11403797602</v>
      </c>
      <c r="U15" s="18">
        <v>3916.7833092312294</v>
      </c>
      <c r="V15" s="18">
        <f t="shared" si="1"/>
        <v>16529.946842278561</v>
      </c>
      <c r="W15" s="19">
        <v>33.39</v>
      </c>
      <c r="X15" s="19">
        <v>27.667000000000002</v>
      </c>
      <c r="Y15" s="19">
        <v>36.014000000000003</v>
      </c>
      <c r="Z15" s="18">
        <v>95330</v>
      </c>
      <c r="AA15" s="18">
        <v>5947</v>
      </c>
      <c r="AB15" s="19">
        <f t="shared" si="0"/>
        <v>6.0706985155986315</v>
      </c>
      <c r="AC15" s="1"/>
      <c r="AD15" s="6"/>
      <c r="AE15" s="19"/>
      <c r="AF15" s="19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s="9" customFormat="1" ht="18" customHeight="1" x14ac:dyDescent="0.2">
      <c r="A16" s="41"/>
      <c r="B16" s="6" t="s">
        <v>25</v>
      </c>
      <c r="C16" s="6" t="s">
        <v>32</v>
      </c>
      <c r="D16" s="6">
        <v>139</v>
      </c>
      <c r="E16" s="6" t="s">
        <v>107</v>
      </c>
      <c r="F16" s="36">
        <v>176867</v>
      </c>
      <c r="G16" s="26">
        <v>4.4988000000000001</v>
      </c>
      <c r="H16" s="19">
        <v>38.799999999999997</v>
      </c>
      <c r="I16" s="10">
        <v>0.5</v>
      </c>
      <c r="J16" s="19">
        <v>346</v>
      </c>
      <c r="K16" s="19">
        <v>4.4000000000000004</v>
      </c>
      <c r="L16" s="17">
        <v>5.843E-12</v>
      </c>
      <c r="M16" s="17">
        <v>2.6340000000000001E-14</v>
      </c>
      <c r="N16" s="27">
        <v>-6.09</v>
      </c>
      <c r="O16" s="27">
        <v>0.5</v>
      </c>
      <c r="P16" s="18">
        <v>6.4009999999999997E-14</v>
      </c>
      <c r="Q16" s="18">
        <v>2.898E-16</v>
      </c>
      <c r="R16" s="18">
        <v>1015000</v>
      </c>
      <c r="S16" s="18">
        <v>16210</v>
      </c>
      <c r="T16" s="18">
        <v>225643.73918634147</v>
      </c>
      <c r="U16" s="18">
        <v>3426.331728137649</v>
      </c>
      <c r="V16" s="18">
        <f t="shared" si="1"/>
        <v>13538.624351180488</v>
      </c>
      <c r="W16" s="19">
        <v>13.355</v>
      </c>
      <c r="X16" s="19">
        <v>2</v>
      </c>
      <c r="Y16" s="19">
        <v>2.6030000000000002</v>
      </c>
      <c r="Z16" s="18">
        <v>95330</v>
      </c>
      <c r="AA16" s="18">
        <v>5947</v>
      </c>
      <c r="AB16" s="19">
        <f t="shared" si="0"/>
        <v>8.5857357722478902</v>
      </c>
      <c r="AC16" s="1"/>
      <c r="AD16" s="6"/>
      <c r="AE16" s="19"/>
      <c r="AF16" s="19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s="9" customFormat="1" ht="18" customHeight="1" x14ac:dyDescent="0.2">
      <c r="A17" s="41"/>
      <c r="B17" s="6" t="s">
        <v>33</v>
      </c>
      <c r="C17" s="6" t="s">
        <v>34</v>
      </c>
      <c r="D17" s="6">
        <v>107</v>
      </c>
      <c r="E17" s="6" t="s">
        <v>107</v>
      </c>
      <c r="F17" s="36">
        <v>176513</v>
      </c>
      <c r="G17" s="26">
        <v>5.0107999999999997</v>
      </c>
      <c r="H17" s="19">
        <v>52.9</v>
      </c>
      <c r="I17" s="10">
        <v>0.7</v>
      </c>
      <c r="J17" s="19">
        <v>378.5</v>
      </c>
      <c r="K17" s="19">
        <v>4.8</v>
      </c>
      <c r="L17" s="17">
        <v>8.2240000000000005E-12</v>
      </c>
      <c r="M17" s="17">
        <v>4.8260000000000001E-14</v>
      </c>
      <c r="N17" s="27">
        <v>-0.97</v>
      </c>
      <c r="O17" s="27">
        <v>0.5</v>
      </c>
      <c r="P17" s="18">
        <v>9.0559999999999995E-14</v>
      </c>
      <c r="Q17" s="18">
        <v>5.3269999999999996E-16</v>
      </c>
      <c r="R17" s="18">
        <v>1623000</v>
      </c>
      <c r="S17" s="18">
        <v>24940</v>
      </c>
      <c r="T17" s="18">
        <v>323946.63450008171</v>
      </c>
      <c r="U17" s="18">
        <v>4549.7332166017368</v>
      </c>
      <c r="V17" s="18">
        <f t="shared" si="1"/>
        <v>19436.798070004901</v>
      </c>
      <c r="W17" s="19">
        <v>33.19</v>
      </c>
      <c r="X17" s="19">
        <v>27</v>
      </c>
      <c r="Y17" s="19">
        <v>35.142000000000003</v>
      </c>
      <c r="Z17" s="18">
        <v>95330</v>
      </c>
      <c r="AA17" s="18">
        <v>5947</v>
      </c>
      <c r="AB17" s="19">
        <f t="shared" si="0"/>
        <v>5.5478284147980883</v>
      </c>
      <c r="AC17" s="1"/>
      <c r="AD17" s="6"/>
      <c r="AE17" s="19"/>
      <c r="AF17" s="19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s="9" customFormat="1" ht="18" customHeight="1" x14ac:dyDescent="0.2">
      <c r="A18" s="41"/>
      <c r="B18" s="6" t="s">
        <v>20</v>
      </c>
      <c r="C18" s="6" t="s">
        <v>35</v>
      </c>
      <c r="D18" s="6">
        <v>101</v>
      </c>
      <c r="E18" s="6" t="s">
        <v>107</v>
      </c>
      <c r="F18" s="36">
        <v>176507</v>
      </c>
      <c r="G18" s="26">
        <v>5.0228000000000002</v>
      </c>
      <c r="H18" s="19">
        <v>31.4</v>
      </c>
      <c r="I18" s="10">
        <v>0.4</v>
      </c>
      <c r="J18" s="19">
        <v>383.2</v>
      </c>
      <c r="K18" s="19">
        <v>4.9000000000000004</v>
      </c>
      <c r="L18" s="17">
        <v>6.6799999999999998E-12</v>
      </c>
      <c r="M18" s="17">
        <v>3.7760000000000001E-14</v>
      </c>
      <c r="N18" s="27">
        <v>1.45</v>
      </c>
      <c r="O18" s="27">
        <v>0.5</v>
      </c>
      <c r="P18" s="18">
        <v>7.3730000000000005E-14</v>
      </c>
      <c r="Q18" s="18">
        <v>4.179E-16</v>
      </c>
      <c r="R18" s="18">
        <v>1321000</v>
      </c>
      <c r="S18" s="18">
        <v>20710</v>
      </c>
      <c r="T18" s="18">
        <v>263068.18017032597</v>
      </c>
      <c r="U18" s="18">
        <v>3801.111001633903</v>
      </c>
      <c r="V18" s="18">
        <f t="shared" si="1"/>
        <v>15784.090810219557</v>
      </c>
      <c r="W18" s="19">
        <v>12.343999999999999</v>
      </c>
      <c r="X18" s="19">
        <v>1.7110000000000001</v>
      </c>
      <c r="Y18" s="19">
        <v>2.2280000000000002</v>
      </c>
      <c r="Z18" s="18">
        <v>95330</v>
      </c>
      <c r="AA18" s="18">
        <v>5947</v>
      </c>
      <c r="AB18" s="19">
        <f t="shared" si="0"/>
        <v>6.7307760197129198</v>
      </c>
      <c r="AC18" s="1"/>
      <c r="AD18" s="6"/>
      <c r="AE18" s="19"/>
      <c r="AF18" s="19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s="9" customFormat="1" ht="18" customHeight="1" x14ac:dyDescent="0.2">
      <c r="A19" s="41"/>
      <c r="B19" s="6" t="s">
        <v>20</v>
      </c>
      <c r="C19" s="6" t="s">
        <v>36</v>
      </c>
      <c r="D19" s="6">
        <v>102</v>
      </c>
      <c r="E19" s="6" t="s">
        <v>107</v>
      </c>
      <c r="F19" s="36">
        <v>176508</v>
      </c>
      <c r="G19" s="26">
        <v>4.9935</v>
      </c>
      <c r="H19" s="19">
        <v>46.8</v>
      </c>
      <c r="I19" s="10">
        <v>0.6</v>
      </c>
      <c r="J19" s="19">
        <v>380.1</v>
      </c>
      <c r="K19" s="19">
        <v>4.9000000000000004</v>
      </c>
      <c r="L19" s="17">
        <v>7.1719999999999997E-12</v>
      </c>
      <c r="M19" s="17">
        <v>4.6009999999999998E-14</v>
      </c>
      <c r="N19" s="27">
        <v>0.7</v>
      </c>
      <c r="O19" s="27">
        <v>0.5</v>
      </c>
      <c r="P19" s="18">
        <v>7.9110000000000003E-14</v>
      </c>
      <c r="Q19" s="18">
        <v>5.0849999999999998E-16</v>
      </c>
      <c r="R19" s="18">
        <v>1412000</v>
      </c>
      <c r="S19" s="18">
        <v>22410</v>
      </c>
      <c r="T19" s="18">
        <v>282836.20516540011</v>
      </c>
      <c r="U19" s="18">
        <v>4045.8418803349173</v>
      </c>
      <c r="V19" s="18">
        <f t="shared" si="1"/>
        <v>16970.172309924008</v>
      </c>
      <c r="W19" s="19">
        <v>16.324999999999999</v>
      </c>
      <c r="X19" s="19">
        <v>3.0779999999999998</v>
      </c>
      <c r="Y19" s="19">
        <v>4.0069999999999997</v>
      </c>
      <c r="Z19" s="18">
        <v>95330</v>
      </c>
      <c r="AA19" s="18">
        <v>5947</v>
      </c>
      <c r="AB19" s="19">
        <f t="shared" si="0"/>
        <v>6.3244279620255677</v>
      </c>
      <c r="AC19" s="1"/>
      <c r="AD19" s="6"/>
      <c r="AE19" s="19"/>
      <c r="AF19" s="19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s="9" customFormat="1" ht="18" customHeight="1" x14ac:dyDescent="0.2">
      <c r="A20" s="41"/>
      <c r="B20" s="6" t="s">
        <v>61</v>
      </c>
      <c r="C20" s="6" t="s">
        <v>62</v>
      </c>
      <c r="D20" s="6">
        <v>393</v>
      </c>
      <c r="E20" s="6" t="s">
        <v>106</v>
      </c>
      <c r="F20" s="36" t="s">
        <v>108</v>
      </c>
      <c r="G20" s="26">
        <v>2.0017</v>
      </c>
      <c r="H20" s="10">
        <v>28.6</v>
      </c>
      <c r="I20" s="10">
        <v>0.4</v>
      </c>
      <c r="J20" s="10">
        <v>97.6</v>
      </c>
      <c r="K20" s="10">
        <v>1.2</v>
      </c>
      <c r="L20" s="17">
        <v>1.113E-11</v>
      </c>
      <c r="M20" s="17">
        <v>5.9880000000000006E-14</v>
      </c>
      <c r="N20" s="27">
        <v>-12.63</v>
      </c>
      <c r="O20" s="27">
        <v>0.5</v>
      </c>
      <c r="P20" s="18">
        <v>1.2110000000000001E-13</v>
      </c>
      <c r="Q20" s="18">
        <v>6.5349999999999997E-16</v>
      </c>
      <c r="R20" s="18">
        <v>579200</v>
      </c>
      <c r="S20" s="18">
        <v>9358</v>
      </c>
      <c r="T20" s="18">
        <v>289400</v>
      </c>
      <c r="U20" s="18">
        <v>4394</v>
      </c>
      <c r="V20" s="18">
        <f t="shared" si="1"/>
        <v>17364</v>
      </c>
      <c r="W20" s="19">
        <v>12.8</v>
      </c>
      <c r="X20" s="19">
        <v>1.8</v>
      </c>
      <c r="Y20" s="19">
        <v>2.4</v>
      </c>
      <c r="Z20" s="18">
        <v>13340</v>
      </c>
      <c r="AA20" s="18">
        <v>5141</v>
      </c>
      <c r="AB20" s="19">
        <f t="shared" si="0"/>
        <v>2.2513248050764507</v>
      </c>
      <c r="AC20" s="1"/>
      <c r="AD20" s="6"/>
      <c r="AE20" s="19"/>
      <c r="AF20" s="19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s="9" customFormat="1" ht="18" customHeight="1" x14ac:dyDescent="0.2">
      <c r="A21" s="41" t="s">
        <v>37</v>
      </c>
      <c r="B21" s="6" t="s">
        <v>25</v>
      </c>
      <c r="C21" s="6" t="s">
        <v>27</v>
      </c>
      <c r="D21" s="6">
        <v>300</v>
      </c>
      <c r="E21" s="6" t="s">
        <v>106</v>
      </c>
      <c r="F21" s="36" t="s">
        <v>103</v>
      </c>
      <c r="G21" s="26">
        <v>10.014699999999999</v>
      </c>
      <c r="H21" s="19">
        <v>89.9</v>
      </c>
      <c r="I21" s="10">
        <v>1.2</v>
      </c>
      <c r="J21" s="19">
        <v>105.5</v>
      </c>
      <c r="K21" s="19">
        <v>1.4</v>
      </c>
      <c r="L21" s="17">
        <v>3.75E-11</v>
      </c>
      <c r="M21" s="17">
        <v>1.77E-13</v>
      </c>
      <c r="N21" s="27">
        <v>-8.68</v>
      </c>
      <c r="O21" s="27">
        <v>0.5</v>
      </c>
      <c r="P21" s="18">
        <v>4.0970000000000001E-13</v>
      </c>
      <c r="Q21" s="18">
        <v>1.9410000000000002E-15</v>
      </c>
      <c r="R21" s="18">
        <v>2102000</v>
      </c>
      <c r="S21" s="18">
        <v>30370</v>
      </c>
      <c r="T21" s="18">
        <v>209933.28905067293</v>
      </c>
      <c r="U21" s="18">
        <v>2854.2611888225847</v>
      </c>
      <c r="V21" s="18">
        <f t="shared" si="1"/>
        <v>12595.997343040375</v>
      </c>
      <c r="W21" s="19">
        <v>24.198</v>
      </c>
      <c r="X21" s="19">
        <v>8.7710000000000008</v>
      </c>
      <c r="Y21" s="19">
        <v>11.416</v>
      </c>
      <c r="Z21" s="18">
        <v>64680</v>
      </c>
      <c r="AA21" s="18">
        <v>6847</v>
      </c>
      <c r="AB21" s="19">
        <f t="shared" si="0"/>
        <v>2.9852123986929309</v>
      </c>
      <c r="AC21" s="1"/>
      <c r="AD21" s="6"/>
      <c r="AE21" s="19"/>
      <c r="AF21" s="19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s="9" customFormat="1" ht="18" customHeight="1" x14ac:dyDescent="0.2">
      <c r="A22" s="41"/>
      <c r="B22" s="6" t="s">
        <v>25</v>
      </c>
      <c r="C22" s="6" t="s">
        <v>29</v>
      </c>
      <c r="D22" s="6">
        <v>301</v>
      </c>
      <c r="E22" s="6" t="s">
        <v>106</v>
      </c>
      <c r="F22" s="36" t="s">
        <v>102</v>
      </c>
      <c r="G22" s="26">
        <v>4.9829999999999997</v>
      </c>
      <c r="H22" s="19">
        <v>37.9</v>
      </c>
      <c r="I22" s="10">
        <v>0.5</v>
      </c>
      <c r="J22" s="19">
        <v>99.3</v>
      </c>
      <c r="K22" s="19">
        <v>1.3</v>
      </c>
      <c r="L22" s="17">
        <v>1.4860000000000001E-11</v>
      </c>
      <c r="M22" s="17">
        <v>1.255E-13</v>
      </c>
      <c r="N22" s="27">
        <v>-10.14</v>
      </c>
      <c r="O22" s="27">
        <v>0.5</v>
      </c>
      <c r="P22" s="18">
        <v>1.6210000000000001E-13</v>
      </c>
      <c r="Q22" s="18">
        <v>1.371E-15</v>
      </c>
      <c r="R22" s="18">
        <v>742500</v>
      </c>
      <c r="S22" s="18">
        <v>14150</v>
      </c>
      <c r="T22" s="18">
        <v>149000.90877597721</v>
      </c>
      <c r="U22" s="18">
        <v>2488.174964131505</v>
      </c>
      <c r="V22" s="18">
        <f t="shared" si="1"/>
        <v>8940.0545265586316</v>
      </c>
      <c r="W22" s="19">
        <v>7.9379999999999997</v>
      </c>
      <c r="X22" s="19">
        <v>0.8</v>
      </c>
      <c r="Y22" s="19">
        <v>1.0409999999999999</v>
      </c>
      <c r="Z22" s="18">
        <v>64680</v>
      </c>
      <c r="AA22" s="18">
        <v>6847</v>
      </c>
      <c r="AB22" s="19">
        <f t="shared" si="0"/>
        <v>8.0130825838103021</v>
      </c>
      <c r="AC22" s="1"/>
      <c r="AD22" s="6"/>
      <c r="AE22" s="19"/>
      <c r="AF22" s="19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s="9" customFormat="1" ht="18" customHeight="1" x14ac:dyDescent="0.2">
      <c r="A23" s="41"/>
      <c r="B23" s="6" t="s">
        <v>25</v>
      </c>
      <c r="C23" s="6" t="s">
        <v>31</v>
      </c>
      <c r="D23" s="6">
        <v>298</v>
      </c>
      <c r="E23" s="6" t="s">
        <v>106</v>
      </c>
      <c r="F23" s="36" t="s">
        <v>104</v>
      </c>
      <c r="G23" s="26">
        <v>10.0444</v>
      </c>
      <c r="H23" s="19">
        <v>114.1</v>
      </c>
      <c r="I23" s="10">
        <v>1.5</v>
      </c>
      <c r="J23" s="19">
        <v>114.1</v>
      </c>
      <c r="K23" s="19">
        <v>1.5</v>
      </c>
      <c r="L23" s="17">
        <v>3.4520000000000001E-11</v>
      </c>
      <c r="M23" s="17">
        <v>1.5660000000000001E-13</v>
      </c>
      <c r="N23" s="27">
        <v>-8.76</v>
      </c>
      <c r="O23" s="27">
        <v>0.5</v>
      </c>
      <c r="P23" s="18">
        <v>3.7709999999999998E-13</v>
      </c>
      <c r="Q23" s="18">
        <v>1.7179999999999999E-15</v>
      </c>
      <c r="R23" s="18">
        <v>2093000</v>
      </c>
      <c r="S23" s="18">
        <v>30110</v>
      </c>
      <c r="T23" s="18">
        <v>208339.64223287327</v>
      </c>
      <c r="U23" s="18">
        <v>2833.7265579669352</v>
      </c>
      <c r="V23" s="18">
        <f t="shared" si="1"/>
        <v>12500.378533972395</v>
      </c>
      <c r="W23" s="19">
        <v>11.169</v>
      </c>
      <c r="X23" s="19">
        <v>1.42</v>
      </c>
      <c r="Y23" s="19">
        <v>1.8480000000000001</v>
      </c>
      <c r="Z23" s="18">
        <v>64680</v>
      </c>
      <c r="AA23" s="18">
        <v>6847</v>
      </c>
      <c r="AB23" s="19">
        <f t="shared" si="0"/>
        <v>2.9976641577991172</v>
      </c>
      <c r="AC23" s="1"/>
      <c r="AD23" s="6"/>
      <c r="AE23" s="19"/>
      <c r="AF23" s="19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s="9" customFormat="1" ht="18" customHeight="1" x14ac:dyDescent="0.2">
      <c r="A24" s="41"/>
      <c r="B24" s="6" t="s">
        <v>33</v>
      </c>
      <c r="C24" s="6" t="s">
        <v>34</v>
      </c>
      <c r="D24" s="6">
        <v>297</v>
      </c>
      <c r="E24" s="6" t="s">
        <v>106</v>
      </c>
      <c r="F24" s="36" t="s">
        <v>105</v>
      </c>
      <c r="G24" s="26">
        <v>10.056900000000001</v>
      </c>
      <c r="H24" s="19">
        <v>84.6</v>
      </c>
      <c r="I24" s="10">
        <v>1.1000000000000001</v>
      </c>
      <c r="J24" s="19">
        <v>111.7</v>
      </c>
      <c r="K24" s="19">
        <v>1.4</v>
      </c>
      <c r="L24" s="17">
        <v>4.4290000000000003E-11</v>
      </c>
      <c r="M24" s="17">
        <v>1.779E-13</v>
      </c>
      <c r="N24" s="27">
        <v>-8.9</v>
      </c>
      <c r="O24" s="27">
        <v>0.5</v>
      </c>
      <c r="P24" s="18">
        <v>4.8380000000000002E-13</v>
      </c>
      <c r="Q24" s="18">
        <v>1.953E-15</v>
      </c>
      <c r="R24" s="18">
        <v>2645000</v>
      </c>
      <c r="S24" s="18">
        <v>37020</v>
      </c>
      <c r="T24" s="18">
        <v>263002.9011145421</v>
      </c>
      <c r="U24" s="18">
        <v>3516.9712707358967</v>
      </c>
      <c r="V24" s="18">
        <f t="shared" si="1"/>
        <v>15780.174066872525</v>
      </c>
      <c r="W24" s="19">
        <v>13.15</v>
      </c>
      <c r="X24" s="19">
        <v>1.9379999999999999</v>
      </c>
      <c r="Y24" s="19">
        <v>2.5230000000000001</v>
      </c>
      <c r="Z24" s="18">
        <v>64680</v>
      </c>
      <c r="AA24" s="18">
        <v>6847</v>
      </c>
      <c r="AB24" s="19">
        <f t="shared" si="0"/>
        <v>2.3869977266688318</v>
      </c>
      <c r="AC24" s="1"/>
      <c r="AD24" s="6"/>
      <c r="AE24" s="19"/>
      <c r="AF24" s="19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s="9" customFormat="1" ht="18" customHeight="1" x14ac:dyDescent="0.2">
      <c r="A25" s="41"/>
      <c r="B25" s="6" t="s">
        <v>25</v>
      </c>
      <c r="C25" s="6" t="s">
        <v>27</v>
      </c>
      <c r="D25" s="6">
        <v>334</v>
      </c>
      <c r="E25" s="6" t="s">
        <v>106</v>
      </c>
      <c r="F25" s="36" t="s">
        <v>99</v>
      </c>
      <c r="G25" s="26">
        <v>3.1137999999999999</v>
      </c>
      <c r="H25" s="19">
        <v>31.5</v>
      </c>
      <c r="I25" s="10">
        <v>0.4</v>
      </c>
      <c r="J25" s="19">
        <v>113.1</v>
      </c>
      <c r="K25" s="19">
        <v>1.4</v>
      </c>
      <c r="L25" s="17">
        <v>1.2829999999999999E-11</v>
      </c>
      <c r="M25" s="17">
        <v>7.9239999999999999E-14</v>
      </c>
      <c r="N25" s="27">
        <v>-25.19</v>
      </c>
      <c r="O25" s="27">
        <v>0.5</v>
      </c>
      <c r="P25" s="18">
        <v>1.379E-13</v>
      </c>
      <c r="Q25" s="18">
        <v>8.5340000000000002E-16</v>
      </c>
      <c r="R25" s="18">
        <v>717100</v>
      </c>
      <c r="S25" s="18">
        <v>13060</v>
      </c>
      <c r="T25" s="18">
        <v>230305.17095155374</v>
      </c>
      <c r="U25" s="18">
        <v>3895.3305512409725</v>
      </c>
      <c r="V25" s="18">
        <f t="shared" si="1"/>
        <v>13818.310257093224</v>
      </c>
      <c r="W25" s="29" t="s">
        <v>64</v>
      </c>
      <c r="X25" s="29" t="s">
        <v>64</v>
      </c>
      <c r="Y25" s="29" t="s">
        <v>64</v>
      </c>
      <c r="Z25" s="18">
        <v>64680</v>
      </c>
      <c r="AA25" s="18">
        <v>6847</v>
      </c>
      <c r="AB25" s="19">
        <f t="shared" si="0"/>
        <v>8.2734273069149893</v>
      </c>
      <c r="AC25" s="1"/>
      <c r="AD25" s="6"/>
      <c r="AE25" s="19"/>
      <c r="AF25" s="19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s="9" customFormat="1" ht="18" customHeight="1" x14ac:dyDescent="0.2">
      <c r="A26" s="41"/>
      <c r="B26" s="6" t="s">
        <v>25</v>
      </c>
      <c r="C26" s="6" t="s">
        <v>31</v>
      </c>
      <c r="D26" s="6">
        <v>331</v>
      </c>
      <c r="E26" s="6" t="s">
        <v>106</v>
      </c>
      <c r="F26" s="36" t="s">
        <v>101</v>
      </c>
      <c r="G26" s="26">
        <v>3.0512999999999999</v>
      </c>
      <c r="H26" s="19">
        <v>32.5</v>
      </c>
      <c r="I26" s="10">
        <v>0.4</v>
      </c>
      <c r="J26" s="19">
        <v>93.9</v>
      </c>
      <c r="K26" s="19">
        <v>1.2</v>
      </c>
      <c r="L26" s="17">
        <v>1.196E-11</v>
      </c>
      <c r="M26" s="17">
        <v>8.7350000000000001E-14</v>
      </c>
      <c r="N26" s="27">
        <v>-19.649999999999999</v>
      </c>
      <c r="O26" s="27">
        <v>0.5</v>
      </c>
      <c r="P26" s="18">
        <v>1.2919999999999999E-13</v>
      </c>
      <c r="Q26" s="18">
        <v>9.4550000000000008E-16</v>
      </c>
      <c r="R26" s="18">
        <v>543700</v>
      </c>
      <c r="S26" s="18">
        <v>11290</v>
      </c>
      <c r="T26" s="18">
        <v>178170.73477988711</v>
      </c>
      <c r="U26" s="18">
        <v>3399.0851344996327</v>
      </c>
      <c r="V26" s="18">
        <f t="shared" si="1"/>
        <v>10690.244086793227</v>
      </c>
      <c r="W26" s="19">
        <v>8.2729999999999997</v>
      </c>
      <c r="X26" s="19">
        <v>0.85299999999999998</v>
      </c>
      <c r="Y26" s="19">
        <v>1.111</v>
      </c>
      <c r="Z26" s="18">
        <v>64680</v>
      </c>
      <c r="AA26" s="18">
        <v>6847</v>
      </c>
      <c r="AB26" s="19">
        <f t="shared" si="0"/>
        <v>10.631513198987474</v>
      </c>
      <c r="AC26" s="1"/>
      <c r="AD26" s="6"/>
      <c r="AE26" s="19"/>
      <c r="AF26" s="19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s="9" customFormat="1" ht="18" customHeight="1" x14ac:dyDescent="0.2">
      <c r="A27" s="41"/>
      <c r="B27" s="6" t="s">
        <v>33</v>
      </c>
      <c r="C27" s="6" t="s">
        <v>34</v>
      </c>
      <c r="D27" s="6">
        <v>332</v>
      </c>
      <c r="E27" s="6" t="s">
        <v>106</v>
      </c>
      <c r="F27" s="36" t="s">
        <v>100</v>
      </c>
      <c r="G27" s="26">
        <v>3.1185999999999998</v>
      </c>
      <c r="H27" s="19">
        <v>31.1</v>
      </c>
      <c r="I27" s="10">
        <v>0.4</v>
      </c>
      <c r="J27" s="19">
        <v>99.7</v>
      </c>
      <c r="K27" s="19">
        <v>1.3</v>
      </c>
      <c r="L27" s="17">
        <v>1.48E-11</v>
      </c>
      <c r="M27" s="17">
        <v>8.5790000000000006E-14</v>
      </c>
      <c r="N27" s="27">
        <v>-17.12</v>
      </c>
      <c r="O27" s="27">
        <v>0.5</v>
      </c>
      <c r="P27" s="18">
        <v>1.604E-13</v>
      </c>
      <c r="Q27" s="18">
        <v>9.3180000000000007E-16</v>
      </c>
      <c r="R27" s="18">
        <v>737100</v>
      </c>
      <c r="S27" s="18">
        <v>13190</v>
      </c>
      <c r="T27" s="18">
        <v>236359.02025444771</v>
      </c>
      <c r="U27" s="18">
        <v>3957.34749930936</v>
      </c>
      <c r="V27" s="18">
        <f t="shared" si="1"/>
        <v>14181.541215266861</v>
      </c>
      <c r="W27" s="19">
        <v>10.36</v>
      </c>
      <c r="X27" s="19">
        <v>1.2410000000000001</v>
      </c>
      <c r="Y27" s="19">
        <v>1.615</v>
      </c>
      <c r="Z27" s="18">
        <v>64680</v>
      </c>
      <c r="AA27" s="18">
        <v>6847</v>
      </c>
      <c r="AB27" s="19">
        <f t="shared" si="0"/>
        <v>8.0670508119434263</v>
      </c>
      <c r="AD27" s="6"/>
      <c r="AE27" s="19"/>
      <c r="AF27" s="19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s="9" customFormat="1" ht="18" customHeight="1" x14ac:dyDescent="0.2">
      <c r="A28" s="41" t="s">
        <v>38</v>
      </c>
      <c r="B28" s="41" t="s">
        <v>39</v>
      </c>
      <c r="C28" s="6" t="s">
        <v>40</v>
      </c>
      <c r="D28" s="6">
        <v>305</v>
      </c>
      <c r="E28" s="6" t="s">
        <v>106</v>
      </c>
      <c r="F28" s="36" t="s">
        <v>91</v>
      </c>
      <c r="G28" s="26">
        <v>6.0179</v>
      </c>
      <c r="H28" s="19">
        <v>57.7</v>
      </c>
      <c r="I28" s="10">
        <v>0.7</v>
      </c>
      <c r="J28" s="19">
        <v>89.9</v>
      </c>
      <c r="K28" s="19">
        <v>1.2</v>
      </c>
      <c r="L28" s="17">
        <v>2.8590000000000002E-11</v>
      </c>
      <c r="M28" s="17">
        <v>1.771E-13</v>
      </c>
      <c r="N28" s="27">
        <v>-15.64</v>
      </c>
      <c r="O28" s="27">
        <v>0.5</v>
      </c>
      <c r="P28" s="18">
        <v>3.103E-13</v>
      </c>
      <c r="Q28" s="18">
        <v>1.9260000000000001E-15</v>
      </c>
      <c r="R28" s="18">
        <v>1334000</v>
      </c>
      <c r="S28" s="18">
        <v>21050</v>
      </c>
      <c r="T28" s="18">
        <v>221638.73354392505</v>
      </c>
      <c r="U28" s="18">
        <v>3186.076810883817</v>
      </c>
      <c r="V28" s="18">
        <f t="shared" si="1"/>
        <v>13298.324012635501</v>
      </c>
      <c r="W28" s="19">
        <v>10.095000000000001</v>
      </c>
      <c r="X28" s="19">
        <v>1.1859999999999999</v>
      </c>
      <c r="Y28" s="19">
        <v>1.544</v>
      </c>
      <c r="Z28" s="18">
        <v>64680</v>
      </c>
      <c r="AA28" s="18">
        <v>6847</v>
      </c>
      <c r="AB28" s="19">
        <f t="shared" si="0"/>
        <v>4.6243601109617636</v>
      </c>
      <c r="AC28" s="1"/>
      <c r="AD28" s="6"/>
      <c r="AE28" s="19"/>
      <c r="AF28" s="19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s="9" customFormat="1" ht="18" customHeight="1" x14ac:dyDescent="0.2">
      <c r="A29" s="41"/>
      <c r="B29" s="41"/>
      <c r="C29" s="6" t="s">
        <v>41</v>
      </c>
      <c r="D29" s="6">
        <v>306</v>
      </c>
      <c r="E29" s="6" t="s">
        <v>106</v>
      </c>
      <c r="F29" s="36" t="s">
        <v>92</v>
      </c>
      <c r="G29" s="26">
        <v>5.2157999999999998</v>
      </c>
      <c r="H29" s="19">
        <v>38.6</v>
      </c>
      <c r="I29" s="10">
        <v>0.5</v>
      </c>
      <c r="J29" s="19">
        <v>109.5</v>
      </c>
      <c r="K29" s="19">
        <v>1.4</v>
      </c>
      <c r="L29" s="17">
        <v>2.0340000000000001E-11</v>
      </c>
      <c r="M29" s="17">
        <v>1.2900000000000001E-13</v>
      </c>
      <c r="N29" s="27">
        <v>-8.7200000000000006</v>
      </c>
      <c r="O29" s="27">
        <v>0.5</v>
      </c>
      <c r="P29" s="18">
        <v>2.223E-13</v>
      </c>
      <c r="Q29" s="18">
        <v>1.4120000000000001E-15</v>
      </c>
      <c r="R29" s="18">
        <v>1156000</v>
      </c>
      <c r="S29" s="18">
        <v>18740</v>
      </c>
      <c r="T29" s="18">
        <v>221558.59562311202</v>
      </c>
      <c r="U29" s="18">
        <v>3271.1032520852727</v>
      </c>
      <c r="V29" s="18">
        <f t="shared" si="1"/>
        <v>13293.515737386722</v>
      </c>
      <c r="W29" s="19">
        <v>10.294</v>
      </c>
      <c r="X29" s="19">
        <v>1.2270000000000001</v>
      </c>
      <c r="Y29" s="19">
        <v>1.597</v>
      </c>
      <c r="Z29" s="18">
        <v>64680</v>
      </c>
      <c r="AA29" s="18">
        <v>6847</v>
      </c>
      <c r="AB29" s="19">
        <f t="shared" si="0"/>
        <v>5.2986859783071729</v>
      </c>
      <c r="AD29" s="6"/>
      <c r="AE29" s="19"/>
      <c r="AF29" s="19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s="9" customFormat="1" ht="18" customHeight="1" x14ac:dyDescent="0.2">
      <c r="A30" s="41" t="s">
        <v>42</v>
      </c>
      <c r="B30" s="38" t="s">
        <v>43</v>
      </c>
      <c r="C30" s="6" t="s">
        <v>44</v>
      </c>
      <c r="D30" s="6">
        <v>384</v>
      </c>
      <c r="E30" s="6" t="s">
        <v>106</v>
      </c>
      <c r="F30" s="36" t="s">
        <v>88</v>
      </c>
      <c r="G30" s="26">
        <v>4.9962999999999997</v>
      </c>
      <c r="H30" s="19">
        <v>3.9</v>
      </c>
      <c r="I30" s="10">
        <v>0.1</v>
      </c>
      <c r="J30" s="19">
        <v>110.4</v>
      </c>
      <c r="K30" s="19">
        <v>1.4</v>
      </c>
      <c r="L30" s="17">
        <v>5.9019999999999997E-12</v>
      </c>
      <c r="M30" s="17">
        <v>4.6130000000000001E-14</v>
      </c>
      <c r="N30" s="27">
        <v>-13.53</v>
      </c>
      <c r="O30" s="27">
        <v>0.5</v>
      </c>
      <c r="P30" s="18">
        <v>6.4160000000000001E-14</v>
      </c>
      <c r="Q30" s="18">
        <v>5.0219999999999996E-16</v>
      </c>
      <c r="R30" s="18">
        <v>341800</v>
      </c>
      <c r="S30" s="18">
        <v>6941</v>
      </c>
      <c r="T30" s="18">
        <v>68420</v>
      </c>
      <c r="U30" s="18">
        <v>1273</v>
      </c>
      <c r="V30" s="18">
        <f t="shared" si="1"/>
        <v>4105.2000000000007</v>
      </c>
      <c r="W30" s="19">
        <v>2.9169999999999998</v>
      </c>
      <c r="X30" s="19">
        <v>0.21</v>
      </c>
      <c r="Y30" s="19">
        <v>0.27300000000000002</v>
      </c>
      <c r="Z30" s="18">
        <v>13340</v>
      </c>
      <c r="AA30" s="18">
        <v>5141</v>
      </c>
      <c r="AB30" s="19">
        <f t="shared" si="0"/>
        <v>3.7562651348763869</v>
      </c>
      <c r="AC30" s="1"/>
      <c r="AD30" s="6"/>
      <c r="AE30" s="19"/>
      <c r="AF30" s="19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s="9" customFormat="1" ht="18" customHeight="1" x14ac:dyDescent="0.2">
      <c r="A31" s="41"/>
      <c r="B31" s="7" t="s">
        <v>43</v>
      </c>
      <c r="C31" s="6" t="s">
        <v>2</v>
      </c>
      <c r="D31" s="6">
        <v>218</v>
      </c>
      <c r="E31" s="6" t="s">
        <v>106</v>
      </c>
      <c r="F31" s="36" t="s">
        <v>97</v>
      </c>
      <c r="G31" s="26">
        <v>5.1060999999999996</v>
      </c>
      <c r="H31" s="19">
        <v>11.3</v>
      </c>
      <c r="I31" s="10">
        <v>0.1</v>
      </c>
      <c r="J31" s="19">
        <v>110.8</v>
      </c>
      <c r="K31" s="19">
        <v>1.4</v>
      </c>
      <c r="L31" s="17">
        <v>1.4049999999999999E-11</v>
      </c>
      <c r="M31" s="17">
        <v>1.2890000000000001E-13</v>
      </c>
      <c r="N31" s="27">
        <v>-4.57</v>
      </c>
      <c r="O31" s="27">
        <v>0.5</v>
      </c>
      <c r="P31" s="18">
        <v>1.5409999999999999E-13</v>
      </c>
      <c r="Q31" s="18">
        <v>1.4159999999999999E-15</v>
      </c>
      <c r="R31" s="18">
        <v>791600</v>
      </c>
      <c r="S31" s="18">
        <v>15130</v>
      </c>
      <c r="T31" s="18">
        <v>155032.71518803117</v>
      </c>
      <c r="U31" s="18">
        <v>2531.8544809367118</v>
      </c>
      <c r="V31" s="18">
        <f t="shared" si="1"/>
        <v>9301.9629112818693</v>
      </c>
      <c r="W31" s="19">
        <v>7.4729999999999999</v>
      </c>
      <c r="X31" s="19">
        <v>0.72899999999999998</v>
      </c>
      <c r="Y31" s="19">
        <v>0.94899999999999995</v>
      </c>
      <c r="Z31" s="18">
        <v>64680</v>
      </c>
      <c r="AA31" s="18">
        <v>6847</v>
      </c>
      <c r="AB31" s="19">
        <f t="shared" si="0"/>
        <v>7.5536039613210635</v>
      </c>
      <c r="AC31" s="1"/>
      <c r="AD31" s="6"/>
      <c r="AE31" s="19"/>
      <c r="AF31" s="19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s="9" customFormat="1" ht="18" customHeight="1" x14ac:dyDescent="0.2">
      <c r="A32" s="41"/>
      <c r="B32" s="7" t="s">
        <v>45</v>
      </c>
      <c r="C32" s="6" t="s">
        <v>3</v>
      </c>
      <c r="D32" s="6">
        <v>181</v>
      </c>
      <c r="E32" s="6" t="s">
        <v>106</v>
      </c>
      <c r="F32" s="36" t="s">
        <v>109</v>
      </c>
      <c r="G32" s="26">
        <v>4.9154</v>
      </c>
      <c r="H32" s="19">
        <v>8.6</v>
      </c>
      <c r="I32" s="10">
        <v>0.1</v>
      </c>
      <c r="J32" s="19">
        <v>110.6</v>
      </c>
      <c r="K32" s="19">
        <v>1.4</v>
      </c>
      <c r="L32" s="17">
        <v>1.368E-11</v>
      </c>
      <c r="M32" s="17">
        <v>7.4880000000000005E-14</v>
      </c>
      <c r="N32" s="28" t="s">
        <v>15</v>
      </c>
      <c r="O32" s="27">
        <v>0.5</v>
      </c>
      <c r="P32" s="18">
        <v>1.499E-13</v>
      </c>
      <c r="Q32" s="18">
        <v>8.2290000000000002E-16</v>
      </c>
      <c r="R32" s="18">
        <v>736200</v>
      </c>
      <c r="S32" s="18">
        <v>13020</v>
      </c>
      <c r="T32" s="18">
        <v>150849.6771335009</v>
      </c>
      <c r="U32" s="18">
        <v>2493.4363517046954</v>
      </c>
      <c r="V32" s="18">
        <f t="shared" si="1"/>
        <v>9050.9806280100547</v>
      </c>
      <c r="W32" s="19">
        <v>6.7210000000000001</v>
      </c>
      <c r="X32" s="19">
        <v>0.623</v>
      </c>
      <c r="Y32" s="19">
        <v>0.81</v>
      </c>
      <c r="Z32" s="18">
        <v>95330</v>
      </c>
      <c r="AA32" s="18">
        <v>5947</v>
      </c>
      <c r="AB32" s="19">
        <f t="shared" si="0"/>
        <v>11.464408981034961</v>
      </c>
      <c r="AC32" s="1"/>
      <c r="AD32" s="6"/>
      <c r="AE32" s="19"/>
      <c r="AF32" s="19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s="9" customFormat="1" ht="18" customHeight="1" x14ac:dyDescent="0.2">
      <c r="A33" s="41"/>
      <c r="B33" s="7" t="s">
        <v>45</v>
      </c>
      <c r="C33" s="6" t="s">
        <v>4</v>
      </c>
      <c r="D33" s="6">
        <v>214</v>
      </c>
      <c r="E33" s="6" t="s">
        <v>106</v>
      </c>
      <c r="F33" s="36" t="s">
        <v>98</v>
      </c>
      <c r="G33" s="26">
        <v>5.0785999999999998</v>
      </c>
      <c r="H33" s="19">
        <v>13.3</v>
      </c>
      <c r="I33" s="10">
        <v>0.2</v>
      </c>
      <c r="J33" s="19">
        <v>107.2</v>
      </c>
      <c r="K33" s="19">
        <v>1.4</v>
      </c>
      <c r="L33" s="17">
        <v>1.6120000000000002E-11</v>
      </c>
      <c r="M33" s="17">
        <v>1.439E-13</v>
      </c>
      <c r="N33" s="27">
        <v>-5</v>
      </c>
      <c r="O33" s="27">
        <v>0.5</v>
      </c>
      <c r="P33" s="18">
        <v>1.7679999999999999E-13</v>
      </c>
      <c r="Q33" s="18">
        <v>1.58E-15</v>
      </c>
      <c r="R33" s="18">
        <v>885700</v>
      </c>
      <c r="S33" s="18">
        <v>16340</v>
      </c>
      <c r="T33" s="18">
        <v>174397.12375071421</v>
      </c>
      <c r="U33" s="18">
        <v>2749.6679435933952</v>
      </c>
      <c r="V33" s="18">
        <f t="shared" si="1"/>
        <v>10463.827425042853</v>
      </c>
      <c r="W33" s="19">
        <v>7.4340000000000002</v>
      </c>
      <c r="X33" s="19">
        <v>0.72299999999999998</v>
      </c>
      <c r="Y33" s="19">
        <v>0.94099999999999995</v>
      </c>
      <c r="Z33" s="18">
        <v>64680</v>
      </c>
      <c r="AA33" s="18">
        <v>6847</v>
      </c>
      <c r="AB33" s="19">
        <f t="shared" si="0"/>
        <v>6.8056987731223302</v>
      </c>
      <c r="AC33" s="1"/>
      <c r="AD33" s="6"/>
      <c r="AE33" s="19"/>
      <c r="AF33" s="19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s="9" customFormat="1" ht="18" customHeight="1" x14ac:dyDescent="0.2">
      <c r="A34" s="41"/>
      <c r="B34" s="7" t="s">
        <v>45</v>
      </c>
      <c r="C34" s="6" t="s">
        <v>5</v>
      </c>
      <c r="D34" s="6">
        <v>182</v>
      </c>
      <c r="E34" s="6" t="s">
        <v>106</v>
      </c>
      <c r="F34" s="36" t="s">
        <v>110</v>
      </c>
      <c r="G34" s="26">
        <v>4.9816000000000003</v>
      </c>
      <c r="H34" s="19">
        <v>9</v>
      </c>
      <c r="I34" s="10">
        <v>0.1</v>
      </c>
      <c r="J34" s="19">
        <v>106.7</v>
      </c>
      <c r="K34" s="19">
        <v>1.4</v>
      </c>
      <c r="L34" s="17">
        <v>1.551E-11</v>
      </c>
      <c r="M34" s="17">
        <v>8.3779999999999997E-14</v>
      </c>
      <c r="N34" s="28" t="s">
        <v>15</v>
      </c>
      <c r="O34" s="27">
        <v>0.5</v>
      </c>
      <c r="P34" s="18">
        <v>1.7000000000000001E-13</v>
      </c>
      <c r="Q34" s="18">
        <v>9.2090000000000003E-16</v>
      </c>
      <c r="R34" s="18">
        <v>814300</v>
      </c>
      <c r="S34" s="18">
        <v>13980</v>
      </c>
      <c r="T34" s="18">
        <v>164422.61888349935</v>
      </c>
      <c r="U34" s="18">
        <v>2636.5078516675653</v>
      </c>
      <c r="V34" s="18">
        <f t="shared" si="1"/>
        <v>9865.3571330099621</v>
      </c>
      <c r="W34" s="19">
        <v>6.7130000000000001</v>
      </c>
      <c r="X34" s="19">
        <v>0.621</v>
      </c>
      <c r="Y34" s="19">
        <v>0.80900000000000005</v>
      </c>
      <c r="Z34" s="18">
        <v>95330</v>
      </c>
      <c r="AA34" s="18">
        <v>5947</v>
      </c>
      <c r="AB34" s="19">
        <f t="shared" si="0"/>
        <v>10.480085309411519</v>
      </c>
      <c r="AC34" s="1"/>
      <c r="AD34" s="6"/>
      <c r="AE34" s="19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s="9" customFormat="1" ht="18" customHeight="1" x14ac:dyDescent="0.2">
      <c r="A35" s="41"/>
      <c r="B35" s="7" t="s">
        <v>46</v>
      </c>
      <c r="C35" s="6" t="s">
        <v>6</v>
      </c>
      <c r="D35" s="6">
        <v>177</v>
      </c>
      <c r="E35" s="6" t="s">
        <v>106</v>
      </c>
      <c r="F35" s="36" t="s">
        <v>111</v>
      </c>
      <c r="G35" s="26">
        <v>4.9408000000000003</v>
      </c>
      <c r="H35" s="19">
        <v>7.4</v>
      </c>
      <c r="I35" s="10">
        <v>0.1</v>
      </c>
      <c r="J35" s="19">
        <v>106.2</v>
      </c>
      <c r="K35" s="19">
        <v>1.4</v>
      </c>
      <c r="L35" s="17">
        <v>1.4559999999999999E-11</v>
      </c>
      <c r="M35" s="17">
        <v>7.3929999999999994E-14</v>
      </c>
      <c r="N35" s="28" t="s">
        <v>15</v>
      </c>
      <c r="O35" s="27">
        <v>0.5</v>
      </c>
      <c r="P35" s="18">
        <v>1.595E-13</v>
      </c>
      <c r="Q35" s="18">
        <v>8.1289999999999996E-16</v>
      </c>
      <c r="R35" s="18">
        <v>754200</v>
      </c>
      <c r="S35" s="18">
        <v>13130</v>
      </c>
      <c r="T35" s="18">
        <v>155134.3226936227</v>
      </c>
      <c r="U35" s="18">
        <v>2537.4733950529558</v>
      </c>
      <c r="V35" s="18">
        <f t="shared" si="1"/>
        <v>9308.059361617361</v>
      </c>
      <c r="W35" s="19">
        <v>5.9939999999999998</v>
      </c>
      <c r="X35" s="19">
        <v>0.52800000000000002</v>
      </c>
      <c r="Y35" s="19">
        <v>0.68799999999999994</v>
      </c>
      <c r="Z35" s="18">
        <v>95330</v>
      </c>
      <c r="AA35" s="18">
        <v>5947</v>
      </c>
      <c r="AB35" s="19">
        <f t="shared" si="0"/>
        <v>11.221498946476286</v>
      </c>
      <c r="AC35" s="1"/>
      <c r="AD35" s="6"/>
      <c r="AE35" s="19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s="9" customFormat="1" ht="18" customHeight="1" x14ac:dyDescent="0.2">
      <c r="A36" s="41"/>
      <c r="B36" s="7" t="s">
        <v>46</v>
      </c>
      <c r="C36" s="6" t="s">
        <v>7</v>
      </c>
      <c r="D36" s="6">
        <v>180</v>
      </c>
      <c r="E36" s="6" t="s">
        <v>106</v>
      </c>
      <c r="F36" s="36" t="s">
        <v>112</v>
      </c>
      <c r="G36" s="26">
        <v>4.9283000000000001</v>
      </c>
      <c r="H36" s="19">
        <v>9.4</v>
      </c>
      <c r="I36" s="10">
        <v>0.1</v>
      </c>
      <c r="J36" s="19">
        <v>105.5</v>
      </c>
      <c r="K36" s="19">
        <v>1.4</v>
      </c>
      <c r="L36" s="17">
        <v>1.6489999999999999E-11</v>
      </c>
      <c r="M36" s="17">
        <v>8.143E-14</v>
      </c>
      <c r="N36" s="28" t="s">
        <v>15</v>
      </c>
      <c r="O36" s="27">
        <v>0.5</v>
      </c>
      <c r="P36" s="18">
        <v>1.808E-13</v>
      </c>
      <c r="Q36" s="18">
        <v>8.956E-16</v>
      </c>
      <c r="R36" s="18">
        <v>860900</v>
      </c>
      <c r="S36" s="18">
        <v>14410</v>
      </c>
      <c r="T36" s="18">
        <v>176684.57906408753</v>
      </c>
      <c r="U36" s="18">
        <v>2785.3890555917296</v>
      </c>
      <c r="V36" s="18">
        <f t="shared" si="1"/>
        <v>10601.074743845253</v>
      </c>
      <c r="W36" s="19">
        <v>7.1779999999999999</v>
      </c>
      <c r="X36" s="19">
        <v>0.68600000000000005</v>
      </c>
      <c r="Y36" s="19">
        <v>0.89300000000000002</v>
      </c>
      <c r="Z36" s="18">
        <v>95330</v>
      </c>
      <c r="AA36" s="18">
        <v>5947</v>
      </c>
      <c r="AB36" s="19">
        <f t="shared" si="0"/>
        <v>9.9693588362632433</v>
      </c>
      <c r="AC36" s="1"/>
      <c r="AD36" s="6"/>
      <c r="AE36" s="19"/>
      <c r="AF36" s="19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s="9" customFormat="1" ht="18" customHeight="1" x14ac:dyDescent="0.2">
      <c r="A37" s="41"/>
      <c r="B37" s="7" t="s">
        <v>43</v>
      </c>
      <c r="C37" s="6" t="s">
        <v>8</v>
      </c>
      <c r="D37" s="6">
        <v>264</v>
      </c>
      <c r="E37" s="6" t="s">
        <v>106</v>
      </c>
      <c r="F37" s="36" t="s">
        <v>95</v>
      </c>
      <c r="G37" s="26">
        <v>3.0402</v>
      </c>
      <c r="H37" s="19">
        <v>5.9</v>
      </c>
      <c r="I37" s="10">
        <v>0.1</v>
      </c>
      <c r="J37" s="19">
        <v>108.8</v>
      </c>
      <c r="K37" s="19">
        <v>1.4</v>
      </c>
      <c r="L37" s="17">
        <v>1.011E-11</v>
      </c>
      <c r="M37" s="17">
        <v>6.4599999999999997E-14</v>
      </c>
      <c r="N37" s="27">
        <v>-5.88</v>
      </c>
      <c r="O37" s="27">
        <v>0.5</v>
      </c>
      <c r="P37" s="18">
        <v>1.107E-13</v>
      </c>
      <c r="Q37" s="18">
        <v>7.0919999999999997E-16</v>
      </c>
      <c r="R37" s="18">
        <v>539400</v>
      </c>
      <c r="S37" s="18">
        <v>11030</v>
      </c>
      <c r="T37" s="18">
        <v>178269.72072602186</v>
      </c>
      <c r="U37" s="18">
        <v>3406.1933565368558</v>
      </c>
      <c r="V37" s="18">
        <f t="shared" si="1"/>
        <v>10696.183243561312</v>
      </c>
      <c r="W37" s="19">
        <v>6.6879999999999997</v>
      </c>
      <c r="X37" s="19">
        <v>0.61799999999999999</v>
      </c>
      <c r="Y37" s="19">
        <v>0.80400000000000005</v>
      </c>
      <c r="Z37" s="18">
        <v>64680</v>
      </c>
      <c r="AA37" s="18">
        <v>6847</v>
      </c>
      <c r="AB37" s="19">
        <f t="shared" si="0"/>
        <v>10.707191100516487</v>
      </c>
      <c r="AD37" s="6"/>
      <c r="AE37" s="19"/>
      <c r="AF37" s="19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s="9" customFormat="1" ht="18" customHeight="1" x14ac:dyDescent="0.2">
      <c r="A38" s="41" t="s">
        <v>47</v>
      </c>
      <c r="B38" s="41" t="s">
        <v>48</v>
      </c>
      <c r="C38" s="6" t="s">
        <v>49</v>
      </c>
      <c r="D38" s="6">
        <v>272</v>
      </c>
      <c r="E38" s="6" t="s">
        <v>106</v>
      </c>
      <c r="F38" s="36" t="s">
        <v>87</v>
      </c>
      <c r="G38" s="26">
        <v>5.0057</v>
      </c>
      <c r="H38" s="19">
        <v>24.4</v>
      </c>
      <c r="I38" s="10">
        <v>0.3</v>
      </c>
      <c r="J38" s="19">
        <v>112.9</v>
      </c>
      <c r="K38" s="19">
        <v>1.4</v>
      </c>
      <c r="L38" s="17">
        <v>4.2590000000000003E-12</v>
      </c>
      <c r="M38" s="17">
        <v>3.8759999999999997E-14</v>
      </c>
      <c r="N38" s="27">
        <v>-6.51</v>
      </c>
      <c r="O38" s="27">
        <v>0.5</v>
      </c>
      <c r="P38" s="18">
        <v>4.6629999999999999E-14</v>
      </c>
      <c r="Q38" s="18">
        <v>4.2490000000000001E-16</v>
      </c>
      <c r="R38" s="18">
        <v>199300</v>
      </c>
      <c r="S38" s="18">
        <v>8006</v>
      </c>
      <c r="T38" s="18">
        <v>40124.793100097901</v>
      </c>
      <c r="U38" s="18">
        <v>1527.2098685719413</v>
      </c>
      <c r="V38" s="18">
        <f t="shared" si="1"/>
        <v>2407.4875860058742</v>
      </c>
      <c r="W38" s="19">
        <v>1.948</v>
      </c>
      <c r="X38" s="19">
        <v>0.13200000000000001</v>
      </c>
      <c r="Y38" s="19">
        <v>0.17199999999999999</v>
      </c>
      <c r="Z38" s="18">
        <v>64680</v>
      </c>
      <c r="AA38" s="18">
        <v>6847</v>
      </c>
      <c r="AB38" s="19">
        <f t="shared" si="0"/>
        <v>24.501856201227366</v>
      </c>
      <c r="AC38" s="1"/>
      <c r="AD38" s="6"/>
      <c r="AE38" s="19"/>
      <c r="AF38" s="19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s="9" customFormat="1" ht="18" customHeight="1" x14ac:dyDescent="0.2">
      <c r="A39" s="41"/>
      <c r="B39" s="41"/>
      <c r="C39" s="6" t="s">
        <v>50</v>
      </c>
      <c r="D39" s="6">
        <v>296</v>
      </c>
      <c r="E39" s="6" t="s">
        <v>106</v>
      </c>
      <c r="F39" s="36" t="s">
        <v>94</v>
      </c>
      <c r="G39" s="26">
        <v>4.4667000000000003</v>
      </c>
      <c r="H39" s="19">
        <v>62.4</v>
      </c>
      <c r="I39" s="10">
        <v>0.8</v>
      </c>
      <c r="J39" s="19">
        <v>110.9</v>
      </c>
      <c r="K39" s="19">
        <v>1.4</v>
      </c>
      <c r="L39" s="17">
        <v>1.5209999999999998E-11</v>
      </c>
      <c r="M39" s="17">
        <v>1.0429999999999999E-13</v>
      </c>
      <c r="N39" s="27">
        <v>-11.21</v>
      </c>
      <c r="O39" s="27">
        <v>0.5</v>
      </c>
      <c r="P39" s="18">
        <v>1.6569999999999999E-13</v>
      </c>
      <c r="Q39" s="18">
        <v>1.139E-15</v>
      </c>
      <c r="R39" s="18">
        <v>856800</v>
      </c>
      <c r="S39" s="18">
        <v>15040</v>
      </c>
      <c r="T39" s="18">
        <v>191816.64925368386</v>
      </c>
      <c r="U39" s="18">
        <v>3054.3900410432361</v>
      </c>
      <c r="V39" s="18">
        <f t="shared" si="1"/>
        <v>11508.998955221032</v>
      </c>
      <c r="W39" s="29" t="s">
        <v>64</v>
      </c>
      <c r="X39" s="29" t="s">
        <v>64</v>
      </c>
      <c r="Y39" s="29" t="s">
        <v>64</v>
      </c>
      <c r="Z39" s="18">
        <v>64680</v>
      </c>
      <c r="AA39" s="18">
        <v>6847</v>
      </c>
      <c r="AB39" s="19">
        <f t="shared" si="0"/>
        <v>7.019143117593436</v>
      </c>
      <c r="AC39" s="1"/>
      <c r="AD39" s="6"/>
      <c r="AE39" s="19"/>
      <c r="AF39" s="19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s="9" customFormat="1" ht="18" customHeight="1" x14ac:dyDescent="0.2">
      <c r="A40" s="41"/>
      <c r="B40" s="41"/>
      <c r="C40" s="6" t="s">
        <v>51</v>
      </c>
      <c r="D40" s="6">
        <v>271</v>
      </c>
      <c r="E40" s="6" t="s">
        <v>106</v>
      </c>
      <c r="F40" s="36" t="s">
        <v>86</v>
      </c>
      <c r="G40" s="26">
        <v>5.0853000000000002</v>
      </c>
      <c r="H40" s="19">
        <v>23.7</v>
      </c>
      <c r="I40" s="10">
        <v>0.3</v>
      </c>
      <c r="J40" s="19">
        <v>109.8</v>
      </c>
      <c r="K40" s="19">
        <v>1.4</v>
      </c>
      <c r="L40" s="17">
        <v>1.4230000000000001E-11</v>
      </c>
      <c r="M40" s="17">
        <v>6.7879999999999997E-14</v>
      </c>
      <c r="N40" s="27">
        <v>-7.1</v>
      </c>
      <c r="O40" s="27">
        <v>0.5</v>
      </c>
      <c r="P40" s="18">
        <v>1.558E-13</v>
      </c>
      <c r="Q40" s="18">
        <v>7.4549999999999999E-16</v>
      </c>
      <c r="R40" s="18">
        <v>792900</v>
      </c>
      <c r="S40" s="18">
        <v>13580</v>
      </c>
      <c r="T40" s="18">
        <v>156249.80309675558</v>
      </c>
      <c r="U40" s="18">
        <v>2548.5460511487222</v>
      </c>
      <c r="V40" s="18">
        <f t="shared" si="1"/>
        <v>9374.9881858053359</v>
      </c>
      <c r="W40" s="19">
        <v>13.324999999999999</v>
      </c>
      <c r="X40" s="19">
        <v>1.9910000000000001</v>
      </c>
      <c r="Y40" s="19">
        <v>2.5910000000000002</v>
      </c>
      <c r="Z40" s="18">
        <v>64680</v>
      </c>
      <c r="AA40" s="18">
        <v>6847</v>
      </c>
      <c r="AB40" s="19">
        <f t="shared" si="0"/>
        <v>7.5421535017141261</v>
      </c>
      <c r="AC40" s="1"/>
      <c r="AD40" s="6"/>
      <c r="AE40" s="19"/>
      <c r="AF40" s="19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s="9" customFormat="1" ht="18" customHeight="1" x14ac:dyDescent="0.2">
      <c r="A41" s="41"/>
      <c r="B41" s="41"/>
      <c r="C41" s="6" t="s">
        <v>52</v>
      </c>
      <c r="D41" s="6">
        <v>294</v>
      </c>
      <c r="E41" s="6" t="s">
        <v>106</v>
      </c>
      <c r="F41" s="36" t="s">
        <v>93</v>
      </c>
      <c r="G41" s="26">
        <v>5.0434000000000001</v>
      </c>
      <c r="H41" s="19">
        <v>116.2</v>
      </c>
      <c r="I41" s="10">
        <v>1.5</v>
      </c>
      <c r="J41" s="19">
        <v>116.2</v>
      </c>
      <c r="K41" s="19">
        <v>1.5</v>
      </c>
      <c r="L41" s="17">
        <v>1.4959999999999999E-11</v>
      </c>
      <c r="M41" s="17">
        <v>1.332E-13</v>
      </c>
      <c r="N41" s="27">
        <v>-10.42</v>
      </c>
      <c r="O41" s="27">
        <v>0.5</v>
      </c>
      <c r="P41" s="18">
        <v>1.6310000000000001E-13</v>
      </c>
      <c r="Q41" s="18">
        <v>1.454E-15</v>
      </c>
      <c r="R41" s="18">
        <v>885800</v>
      </c>
      <c r="S41" s="18">
        <v>16340</v>
      </c>
      <c r="T41" s="18">
        <v>175645.30251646339</v>
      </c>
      <c r="U41" s="18">
        <v>2769.2049042050285</v>
      </c>
      <c r="V41" s="18">
        <f t="shared" si="1"/>
        <v>10538.718150987803</v>
      </c>
      <c r="W41" s="19">
        <v>17.456</v>
      </c>
      <c r="X41" s="19">
        <v>3.6030000000000002</v>
      </c>
      <c r="Y41" s="19">
        <v>4.6890000000000001</v>
      </c>
      <c r="Z41" s="18">
        <v>64680</v>
      </c>
      <c r="AA41" s="18">
        <v>6847</v>
      </c>
      <c r="AB41" s="19">
        <f t="shared" si="0"/>
        <v>6.8049827455601379</v>
      </c>
      <c r="AC41" s="1"/>
      <c r="AD41" s="6"/>
      <c r="AE41" s="19"/>
      <c r="AF41" s="19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s="9" customFormat="1" ht="18" customHeight="1" x14ac:dyDescent="0.2">
      <c r="A42" s="41"/>
      <c r="B42" s="41"/>
      <c r="C42" s="6" t="s">
        <v>53</v>
      </c>
      <c r="D42" s="6">
        <v>270</v>
      </c>
      <c r="E42" s="6" t="s">
        <v>106</v>
      </c>
      <c r="F42" s="36" t="s">
        <v>85</v>
      </c>
      <c r="G42" s="26">
        <v>4.9928999999999997</v>
      </c>
      <c r="H42" s="19">
        <v>38.5</v>
      </c>
      <c r="I42" s="10">
        <v>0.5</v>
      </c>
      <c r="J42" s="19">
        <v>110.2</v>
      </c>
      <c r="K42" s="19">
        <v>1.4</v>
      </c>
      <c r="L42" s="17">
        <v>1.5150000000000001E-11</v>
      </c>
      <c r="M42" s="17">
        <v>7.9009999999999996E-14</v>
      </c>
      <c r="N42" s="27">
        <v>-7.7</v>
      </c>
      <c r="O42" s="27">
        <v>0.5</v>
      </c>
      <c r="P42" s="18">
        <v>1.6569999999999999E-13</v>
      </c>
      <c r="Q42" s="18">
        <v>8.6669999999999996E-16</v>
      </c>
      <c r="R42" s="18">
        <v>851000</v>
      </c>
      <c r="S42" s="18">
        <v>14400</v>
      </c>
      <c r="T42" s="18">
        <v>171022.88323078968</v>
      </c>
      <c r="U42" s="18">
        <v>2726.0860097534796</v>
      </c>
      <c r="V42" s="18">
        <f t="shared" si="1"/>
        <v>10261.372993847381</v>
      </c>
      <c r="W42" s="19">
        <v>14.250999999999999</v>
      </c>
      <c r="X42" s="19">
        <v>2.2850000000000001</v>
      </c>
      <c r="Y42" s="19">
        <v>2.9740000000000002</v>
      </c>
      <c r="Z42" s="18">
        <v>64680</v>
      </c>
      <c r="AA42" s="18">
        <v>6847</v>
      </c>
      <c r="AB42" s="19">
        <f t="shared" si="0"/>
        <v>7.0636030054167396</v>
      </c>
      <c r="AC42" s="1"/>
      <c r="AD42" s="6"/>
      <c r="AE42" s="19"/>
      <c r="AF42" s="19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s="9" customFormat="1" ht="18" customHeight="1" x14ac:dyDescent="0.2">
      <c r="A43" s="41"/>
      <c r="B43" s="41"/>
      <c r="C43" s="6" t="s">
        <v>54</v>
      </c>
      <c r="D43" s="6">
        <v>269</v>
      </c>
      <c r="E43" s="6" t="s">
        <v>106</v>
      </c>
      <c r="F43" s="36" t="s">
        <v>84</v>
      </c>
      <c r="G43" s="26">
        <v>4.9672999999999998</v>
      </c>
      <c r="H43" s="19">
        <v>13.1</v>
      </c>
      <c r="I43" s="10">
        <v>0.2</v>
      </c>
      <c r="J43" s="19">
        <v>110.2</v>
      </c>
      <c r="K43" s="19">
        <v>1.4</v>
      </c>
      <c r="L43" s="17">
        <v>1.359E-11</v>
      </c>
      <c r="M43" s="17">
        <v>7.1299999999999997E-14</v>
      </c>
      <c r="N43" s="27">
        <v>-6.58</v>
      </c>
      <c r="O43" s="27">
        <v>0.5</v>
      </c>
      <c r="P43" s="18">
        <v>1.4880000000000001E-13</v>
      </c>
      <c r="Q43" s="18">
        <v>7.83E-16</v>
      </c>
      <c r="R43" s="18">
        <v>757500</v>
      </c>
      <c r="S43" s="18">
        <v>13280</v>
      </c>
      <c r="T43" s="18">
        <v>152703.09325174539</v>
      </c>
      <c r="U43" s="18">
        <v>2530.640819172384</v>
      </c>
      <c r="V43" s="18">
        <f t="shared" si="1"/>
        <v>9162.1855951047237</v>
      </c>
      <c r="W43" s="19">
        <v>9.2710000000000008</v>
      </c>
      <c r="X43" s="19">
        <v>1.026</v>
      </c>
      <c r="Y43" s="19">
        <v>1.3360000000000001</v>
      </c>
      <c r="Z43" s="18">
        <v>64680</v>
      </c>
      <c r="AA43" s="18">
        <v>6847</v>
      </c>
      <c r="AB43" s="19">
        <f t="shared" si="0"/>
        <v>7.8668904619426394</v>
      </c>
      <c r="AC43" s="1"/>
      <c r="AD43" s="6"/>
      <c r="AE43" s="19"/>
      <c r="AF43" s="19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s="9" customFormat="1" ht="18" customHeight="1" x14ac:dyDescent="0.2">
      <c r="A44" s="41"/>
      <c r="B44" s="41"/>
      <c r="C44" s="6" t="s">
        <v>55</v>
      </c>
      <c r="D44" s="6">
        <v>267</v>
      </c>
      <c r="E44" s="6" t="s">
        <v>106</v>
      </c>
      <c r="F44" s="36" t="s">
        <v>83</v>
      </c>
      <c r="G44" s="26">
        <v>5.0315000000000003</v>
      </c>
      <c r="H44" s="19">
        <v>18.899999999999999</v>
      </c>
      <c r="I44" s="10">
        <v>0.2</v>
      </c>
      <c r="J44" s="19">
        <v>110.5</v>
      </c>
      <c r="K44" s="19">
        <v>1.4</v>
      </c>
      <c r="L44" s="17">
        <v>1.6790000000000001E-11</v>
      </c>
      <c r="M44" s="17">
        <v>7.5160000000000005E-14</v>
      </c>
      <c r="N44" s="27">
        <v>-7.68</v>
      </c>
      <c r="O44" s="27">
        <v>0.5</v>
      </c>
      <c r="P44" s="18">
        <v>1.8369999999999999E-13</v>
      </c>
      <c r="Q44" s="18">
        <v>8.2539999999999996E-16</v>
      </c>
      <c r="R44" s="18">
        <v>952900</v>
      </c>
      <c r="S44" s="18">
        <v>15410</v>
      </c>
      <c r="T44" s="18">
        <v>190511.90482044901</v>
      </c>
      <c r="U44" s="18">
        <v>2938.4559824869684</v>
      </c>
      <c r="V44" s="18">
        <f t="shared" si="1"/>
        <v>11430.71428922694</v>
      </c>
      <c r="W44" s="19">
        <v>12.086</v>
      </c>
      <c r="X44" s="19">
        <v>1.6439999999999999</v>
      </c>
      <c r="Y44" s="19">
        <v>2.14</v>
      </c>
      <c r="Z44" s="18">
        <v>64680</v>
      </c>
      <c r="AA44" s="18">
        <v>6847</v>
      </c>
      <c r="AB44" s="19">
        <f t="shared" si="0"/>
        <v>6.356257001906485</v>
      </c>
      <c r="AC44" s="1"/>
      <c r="AD44" s="6"/>
      <c r="AE44" s="19"/>
      <c r="AF44" s="19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s="9" customFormat="1" ht="18" customHeight="1" x14ac:dyDescent="0.2">
      <c r="A45" s="41"/>
      <c r="B45" s="41"/>
      <c r="C45" s="6" t="s">
        <v>56</v>
      </c>
      <c r="D45" s="6">
        <v>265</v>
      </c>
      <c r="E45" s="6" t="s">
        <v>106</v>
      </c>
      <c r="F45" s="36" t="s">
        <v>81</v>
      </c>
      <c r="G45" s="26">
        <v>2.9540000000000002</v>
      </c>
      <c r="H45" s="19">
        <v>96.2</v>
      </c>
      <c r="I45" s="10">
        <v>1.2</v>
      </c>
      <c r="J45" s="19">
        <v>96.2</v>
      </c>
      <c r="K45" s="19">
        <v>1.2</v>
      </c>
      <c r="L45" s="17">
        <v>1.2019999999999999E-11</v>
      </c>
      <c r="M45" s="17">
        <v>6.7140000000000005E-14</v>
      </c>
      <c r="N45" s="27">
        <v>-6.66</v>
      </c>
      <c r="O45" s="27">
        <v>0.5</v>
      </c>
      <c r="P45" s="18">
        <v>1.3159999999999999E-13</v>
      </c>
      <c r="Q45" s="18">
        <v>7.3700000000000004E-16</v>
      </c>
      <c r="R45" s="18">
        <v>570300</v>
      </c>
      <c r="S45" s="18">
        <v>11210</v>
      </c>
      <c r="T45" s="18">
        <v>193622.21851330542</v>
      </c>
      <c r="U45" s="18">
        <v>3604.135647049301</v>
      </c>
      <c r="V45" s="18">
        <f t="shared" si="1"/>
        <v>11617.333110798325</v>
      </c>
      <c r="W45" s="19">
        <v>8.4139999999999997</v>
      </c>
      <c r="X45" s="19">
        <v>0.877</v>
      </c>
      <c r="Y45" s="19">
        <v>1.141</v>
      </c>
      <c r="Z45" s="18">
        <v>64680</v>
      </c>
      <c r="AA45" s="18">
        <v>6847</v>
      </c>
      <c r="AB45" s="19">
        <f t="shared" si="0"/>
        <v>10.186147595199849</v>
      </c>
      <c r="AC45" s="1"/>
      <c r="AD45" s="6"/>
      <c r="AE45" s="29"/>
      <c r="AF45" s="29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s="9" customFormat="1" ht="18" customHeight="1" x14ac:dyDescent="0.2">
      <c r="A46" s="41"/>
      <c r="B46" s="41"/>
      <c r="C46" s="6" t="s">
        <v>57</v>
      </c>
      <c r="D46" s="6">
        <v>266</v>
      </c>
      <c r="E46" s="6" t="s">
        <v>106</v>
      </c>
      <c r="F46" s="36" t="s">
        <v>82</v>
      </c>
      <c r="G46" s="26">
        <v>4.944</v>
      </c>
      <c r="H46" s="19">
        <v>11.3</v>
      </c>
      <c r="I46" s="10">
        <v>0.1</v>
      </c>
      <c r="J46" s="19">
        <v>111.8</v>
      </c>
      <c r="K46" s="19">
        <v>1.4</v>
      </c>
      <c r="L46" s="17">
        <v>1.7170000000000001E-11</v>
      </c>
      <c r="M46" s="17">
        <v>1.003E-13</v>
      </c>
      <c r="N46" s="27">
        <v>-6.55</v>
      </c>
      <c r="O46" s="27">
        <v>0.5</v>
      </c>
      <c r="P46" s="18">
        <v>1.8800000000000001E-13</v>
      </c>
      <c r="Q46" s="18">
        <v>1.1009999999999999E-15</v>
      </c>
      <c r="R46" s="18">
        <v>989100</v>
      </c>
      <c r="S46" s="18">
        <v>16340</v>
      </c>
      <c r="T46" s="18">
        <v>201251.85325887607</v>
      </c>
      <c r="U46" s="18">
        <v>3074.4034370072923</v>
      </c>
      <c r="V46" s="18">
        <f t="shared" si="1"/>
        <v>12075.111195532565</v>
      </c>
      <c r="W46" s="19">
        <v>8.9169999999999998</v>
      </c>
      <c r="X46" s="19">
        <v>0.96299999999999997</v>
      </c>
      <c r="Y46" s="19">
        <v>1.2529999999999999</v>
      </c>
      <c r="Z46" s="18">
        <v>64680</v>
      </c>
      <c r="AA46" s="18">
        <v>6847</v>
      </c>
      <c r="AB46" s="19">
        <f t="shared" si="0"/>
        <v>6.1379035472299721</v>
      </c>
      <c r="AC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s="9" customFormat="1" ht="18" customHeight="1" x14ac:dyDescent="0.2">
      <c r="A47" s="41"/>
      <c r="B47" s="41" t="s">
        <v>58</v>
      </c>
      <c r="C47" s="6" t="s">
        <v>59</v>
      </c>
      <c r="D47" s="6">
        <v>302</v>
      </c>
      <c r="E47" s="6" t="s">
        <v>106</v>
      </c>
      <c r="F47" s="36" t="s">
        <v>89</v>
      </c>
      <c r="G47" s="26">
        <v>4.0281000000000002</v>
      </c>
      <c r="H47" s="19">
        <v>87.1</v>
      </c>
      <c r="I47" s="10">
        <v>1.1000000000000001</v>
      </c>
      <c r="J47" s="19">
        <v>114.7</v>
      </c>
      <c r="K47" s="19">
        <v>1.5</v>
      </c>
      <c r="L47" s="17">
        <v>7.1529999999999999E-12</v>
      </c>
      <c r="M47" s="17">
        <v>8.3049999999999997E-14</v>
      </c>
      <c r="N47" s="27">
        <v>-11.96</v>
      </c>
      <c r="O47" s="27">
        <v>0.5</v>
      </c>
      <c r="P47" s="18">
        <v>7.7900000000000001E-14</v>
      </c>
      <c r="Q47" s="18">
        <v>9.0510000000000005E-16</v>
      </c>
      <c r="R47" s="18">
        <v>383300</v>
      </c>
      <c r="S47" s="18">
        <v>10340</v>
      </c>
      <c r="T47" s="18">
        <v>95170</v>
      </c>
      <c r="U47" s="18">
        <v>2218</v>
      </c>
      <c r="V47" s="18">
        <f t="shared" si="1"/>
        <v>5710.2000000000007</v>
      </c>
      <c r="W47" s="19">
        <v>6.0780000000000003</v>
      </c>
      <c r="X47" s="19">
        <v>0.53900000000000003</v>
      </c>
      <c r="Y47" s="19">
        <v>0.70099999999999996</v>
      </c>
      <c r="Z47" s="18">
        <v>64680</v>
      </c>
      <c r="AA47" s="18">
        <v>6847</v>
      </c>
      <c r="AB47" s="19">
        <f t="shared" si="0"/>
        <v>14.438144560025002</v>
      </c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s="9" customFormat="1" ht="18" customHeight="1" x14ac:dyDescent="0.2">
      <c r="A48" s="41"/>
      <c r="B48" s="41"/>
      <c r="C48" s="6" t="s">
        <v>60</v>
      </c>
      <c r="D48" s="6">
        <v>303</v>
      </c>
      <c r="E48" s="6" t="s">
        <v>106</v>
      </c>
      <c r="F48" s="36" t="s">
        <v>90</v>
      </c>
      <c r="G48" s="26">
        <v>3.9701</v>
      </c>
      <c r="H48" s="19">
        <v>31</v>
      </c>
      <c r="I48" s="10">
        <v>0.4</v>
      </c>
      <c r="J48" s="19">
        <v>99.8</v>
      </c>
      <c r="K48" s="19">
        <v>1.3</v>
      </c>
      <c r="L48" s="17">
        <v>2.6950000000000001E-11</v>
      </c>
      <c r="M48" s="17">
        <v>1.65E-13</v>
      </c>
      <c r="N48" s="27">
        <v>-8.1</v>
      </c>
      <c r="O48" s="27">
        <v>0.5</v>
      </c>
      <c r="P48" s="18">
        <v>2.9459999999999998E-13</v>
      </c>
      <c r="Q48" s="18">
        <v>1.8080000000000002E-15</v>
      </c>
      <c r="R48" s="18">
        <v>1410000</v>
      </c>
      <c r="S48" s="18">
        <v>22030</v>
      </c>
      <c r="T48" s="18">
        <v>355000</v>
      </c>
      <c r="U48" s="18">
        <v>5058</v>
      </c>
      <c r="V48" s="18">
        <f t="shared" si="1"/>
        <v>21300</v>
      </c>
      <c r="W48" s="29" t="s">
        <v>64</v>
      </c>
      <c r="X48" s="29" t="s">
        <v>64</v>
      </c>
      <c r="Y48" s="29" t="s">
        <v>64</v>
      </c>
      <c r="Z48" s="18">
        <v>64680</v>
      </c>
      <c r="AA48" s="18">
        <v>6847</v>
      </c>
      <c r="AB48" s="19">
        <f t="shared" si="0"/>
        <v>4.3860362926194156</v>
      </c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28" ht="15" customHeight="1" x14ac:dyDescent="0.2">
      <c r="A49" s="20"/>
      <c r="B49" s="20"/>
      <c r="C49" s="20"/>
      <c r="D49" s="20"/>
      <c r="E49" s="20"/>
      <c r="F49" s="20"/>
      <c r="G49" s="21"/>
      <c r="H49" s="5"/>
      <c r="I49" s="7"/>
      <c r="J49" s="13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30"/>
      <c r="X49" s="30"/>
      <c r="Y49" s="30"/>
      <c r="Z49" s="20"/>
      <c r="AA49" s="20"/>
      <c r="AB49" s="20"/>
    </row>
    <row r="50" spans="1:28" ht="15" customHeight="1" x14ac:dyDescent="0.2">
      <c r="A50" s="20"/>
      <c r="B50" s="20" t="s">
        <v>75</v>
      </c>
      <c r="C50" s="20"/>
      <c r="D50" s="20"/>
      <c r="E50" s="20"/>
      <c r="F50" s="21"/>
      <c r="G50" s="5"/>
      <c r="H50" s="7"/>
      <c r="I50" s="13"/>
      <c r="J50" s="19"/>
      <c r="K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30"/>
      <c r="X50" s="30"/>
      <c r="Y50" s="30"/>
      <c r="Z50" s="20"/>
      <c r="AA50" s="20"/>
      <c r="AB50" s="20"/>
    </row>
    <row r="51" spans="1:28" ht="15" customHeight="1" x14ac:dyDescent="0.2">
      <c r="A51" s="20"/>
      <c r="B51" s="10" t="s">
        <v>76</v>
      </c>
      <c r="C51" s="20"/>
      <c r="D51" s="20"/>
      <c r="E51" s="20"/>
      <c r="F51" s="21"/>
      <c r="G51" s="5"/>
      <c r="H51" s="7"/>
      <c r="I51" s="13"/>
      <c r="J51" s="19"/>
      <c r="K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30"/>
      <c r="X51" s="30"/>
      <c r="Y51" s="30"/>
      <c r="Z51" s="20"/>
      <c r="AA51" s="20"/>
      <c r="AB51" s="20"/>
    </row>
    <row r="52" spans="1:28" customFormat="1" ht="18" x14ac:dyDescent="0.2">
      <c r="A52" s="2"/>
      <c r="B52" s="10" t="s">
        <v>114</v>
      </c>
      <c r="C52" s="2"/>
      <c r="D52" s="2"/>
      <c r="E52" s="2"/>
      <c r="F52" s="34"/>
      <c r="G52" s="4"/>
      <c r="H52" s="3"/>
      <c r="I52" s="2"/>
      <c r="J52" s="3"/>
      <c r="K52" s="3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31"/>
      <c r="X52" s="31"/>
      <c r="Y52" s="31"/>
      <c r="Z52" s="2"/>
      <c r="AA52" s="2"/>
      <c r="AB52" s="2"/>
    </row>
    <row r="53" spans="1:28" customFormat="1" x14ac:dyDescent="0.2">
      <c r="A53" s="2"/>
      <c r="B53" s="2"/>
      <c r="C53" s="2"/>
      <c r="D53" s="2"/>
      <c r="E53" s="2"/>
      <c r="F53" s="34"/>
      <c r="G53" s="4"/>
      <c r="H53" s="3"/>
      <c r="I53" s="2"/>
      <c r="J53" s="3"/>
      <c r="K53" s="3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1"/>
      <c r="X53" s="31"/>
      <c r="Y53" s="31"/>
      <c r="Z53" s="2"/>
      <c r="AA53" s="2"/>
      <c r="AB53" s="2"/>
    </row>
    <row r="54" spans="1:28" customFormat="1" x14ac:dyDescent="0.2">
      <c r="A54" s="2"/>
      <c r="B54" s="2"/>
      <c r="C54" s="2"/>
      <c r="D54" s="2"/>
      <c r="E54" s="32"/>
      <c r="F54" s="34"/>
      <c r="G54" s="4"/>
      <c r="H54" s="3"/>
      <c r="I54" s="2"/>
      <c r="J54" s="3"/>
      <c r="K54" s="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31"/>
      <c r="X54" s="31"/>
      <c r="Y54" s="31"/>
      <c r="Z54" s="2"/>
      <c r="AA54" s="2"/>
      <c r="AB54" s="2"/>
    </row>
    <row r="55" spans="1:28" customFormat="1" x14ac:dyDescent="0.2">
      <c r="A55" s="2"/>
      <c r="B55" s="2"/>
      <c r="C55" s="2"/>
      <c r="D55" s="2"/>
      <c r="E55" s="32"/>
      <c r="F55" s="34"/>
      <c r="G55" s="4"/>
      <c r="H55" s="3"/>
      <c r="I55" s="2"/>
      <c r="J55" s="3"/>
      <c r="K55" s="3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customFormat="1" x14ac:dyDescent="0.2">
      <c r="A56" s="2"/>
      <c r="B56" s="2"/>
      <c r="C56" s="2"/>
      <c r="D56" s="2"/>
      <c r="E56" s="32"/>
      <c r="F56" s="34"/>
      <c r="G56" s="4"/>
      <c r="H56" s="3"/>
      <c r="I56" s="2"/>
      <c r="J56" s="3"/>
      <c r="K56" s="3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customFormat="1" x14ac:dyDescent="0.2">
      <c r="A57" s="2"/>
      <c r="B57" s="2"/>
      <c r="C57" s="2"/>
      <c r="D57" s="2"/>
      <c r="E57" s="32"/>
      <c r="F57" s="34"/>
      <c r="G57" s="4"/>
      <c r="H57" s="3"/>
      <c r="I57" s="2"/>
      <c r="J57" s="3"/>
      <c r="K57" s="3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customFormat="1" x14ac:dyDescent="0.2">
      <c r="A58" s="2"/>
      <c r="B58" s="2"/>
      <c r="C58" s="2"/>
      <c r="D58" s="2"/>
      <c r="E58" s="32"/>
      <c r="F58" s="34"/>
      <c r="G58" s="4"/>
      <c r="H58" s="3"/>
      <c r="I58" s="2"/>
      <c r="J58" s="3"/>
      <c r="K58" s="3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customFormat="1" x14ac:dyDescent="0.2">
      <c r="A59" s="2"/>
      <c r="B59" s="2"/>
      <c r="C59" s="2"/>
      <c r="D59" s="2"/>
      <c r="E59" s="1"/>
      <c r="F59" s="35"/>
      <c r="G59" s="4"/>
      <c r="H59" s="3"/>
      <c r="I59" s="2"/>
      <c r="J59" s="3"/>
      <c r="K59" s="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customFormat="1" x14ac:dyDescent="0.2">
      <c r="A60" s="2"/>
      <c r="B60" s="2"/>
      <c r="C60" s="2"/>
      <c r="D60" s="2"/>
      <c r="E60" s="1"/>
      <c r="F60" s="35"/>
      <c r="G60" s="4"/>
      <c r="H60" s="3"/>
      <c r="I60" s="2"/>
      <c r="J60" s="3"/>
      <c r="K60" s="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customFormat="1" x14ac:dyDescent="0.2">
      <c r="A61" s="2"/>
      <c r="B61" s="2"/>
      <c r="C61" s="2"/>
      <c r="D61" s="2"/>
      <c r="E61" s="32"/>
      <c r="F61" s="34"/>
      <c r="G61" s="4"/>
      <c r="H61" s="3"/>
      <c r="I61" s="2"/>
      <c r="J61" s="3"/>
      <c r="K61" s="3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customFormat="1" x14ac:dyDescent="0.2">
      <c r="A62" s="2"/>
      <c r="B62" s="2"/>
      <c r="C62" s="2"/>
      <c r="D62" s="2"/>
      <c r="E62" s="1"/>
      <c r="F62" s="35"/>
      <c r="G62" s="4"/>
      <c r="H62" s="3"/>
      <c r="I62" s="2"/>
      <c r="J62" s="3"/>
      <c r="K62" s="3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customFormat="1" x14ac:dyDescent="0.2">
      <c r="A63" s="2"/>
      <c r="B63" s="2"/>
      <c r="C63" s="2"/>
      <c r="D63" s="2"/>
      <c r="E63" s="32"/>
      <c r="F63" s="34"/>
      <c r="G63" s="4"/>
      <c r="H63" s="3"/>
      <c r="I63" s="2"/>
      <c r="J63" s="3"/>
      <c r="K63" s="3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customFormat="1" x14ac:dyDescent="0.2">
      <c r="A64" s="2"/>
      <c r="B64" s="2"/>
      <c r="C64" s="2"/>
      <c r="D64" s="2"/>
      <c r="E64" s="32"/>
      <c r="F64" s="34"/>
      <c r="G64" s="4"/>
      <c r="H64" s="3"/>
      <c r="I64" s="2"/>
      <c r="J64" s="3"/>
      <c r="K64" s="3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5:6" customFormat="1" x14ac:dyDescent="0.2">
      <c r="E65" s="32"/>
      <c r="F65" s="34"/>
    </row>
    <row r="66" spans="5:6" customFormat="1" x14ac:dyDescent="0.2">
      <c r="E66" s="32"/>
      <c r="F66" s="34"/>
    </row>
    <row r="67" spans="5:6" customFormat="1" x14ac:dyDescent="0.2">
      <c r="E67" s="1"/>
      <c r="F67" s="35"/>
    </row>
    <row r="68" spans="5:6" customFormat="1" x14ac:dyDescent="0.2">
      <c r="E68" s="1"/>
      <c r="F68" s="35"/>
    </row>
    <row r="69" spans="5:6" customFormat="1" x14ac:dyDescent="0.2">
      <c r="E69" s="32"/>
      <c r="F69" s="34"/>
    </row>
    <row r="70" spans="5:6" customFormat="1" x14ac:dyDescent="0.2">
      <c r="E70" s="32"/>
      <c r="F70" s="34"/>
    </row>
    <row r="71" spans="5:6" customFormat="1" x14ac:dyDescent="0.2">
      <c r="E71" s="1"/>
      <c r="F71" s="35"/>
    </row>
    <row r="72" spans="5:6" customFormat="1" x14ac:dyDescent="0.2">
      <c r="E72" s="33"/>
      <c r="F72" s="34"/>
    </row>
  </sheetData>
  <mergeCells count="8">
    <mergeCell ref="A6:A20"/>
    <mergeCell ref="A38:A48"/>
    <mergeCell ref="B47:B48"/>
    <mergeCell ref="A28:A29"/>
    <mergeCell ref="A21:A27"/>
    <mergeCell ref="B28:B29"/>
    <mergeCell ref="A30:A37"/>
    <mergeCell ref="B38:B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>Natural Environment Research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Joanne S.</dc:creator>
  <cp:lastModifiedBy>Microsoft Office User</cp:lastModifiedBy>
  <dcterms:created xsi:type="dcterms:W3CDTF">2018-11-05T11:27:25Z</dcterms:created>
  <dcterms:modified xsi:type="dcterms:W3CDTF">2019-09-12T19:42:58Z</dcterms:modified>
</cp:coreProperties>
</file>